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0730" windowHeight="11760" activeTab="4"/>
  </bookViews>
  <sheets>
    <sheet name="Income Statement" sheetId="1" r:id="rId1"/>
    <sheet name="Balance Sheet" sheetId="2" r:id="rId2"/>
    <sheet name="Cash Flows" sheetId="3" r:id="rId3"/>
    <sheet name="Ratios" sheetId="4" r:id="rId4"/>
    <sheet name="Graphs &amp; Charts" sheetId="5" r:id="rId5"/>
    <sheet name="Index" sheetId="6" r:id="rId6"/>
  </sheets>
  <calcPr calcId="124519"/>
</workbook>
</file>

<file path=xl/calcChain.xml><?xml version="1.0" encoding="utf-8"?>
<calcChain xmlns="http://schemas.openxmlformats.org/spreadsheetml/2006/main">
  <c r="D16" i="4"/>
  <c r="C16"/>
  <c r="D17"/>
  <c r="C17"/>
  <c r="B17"/>
  <c r="D15"/>
  <c r="C15"/>
  <c r="B15"/>
  <c r="D12"/>
  <c r="C12"/>
  <c r="B12"/>
  <c r="D9"/>
  <c r="C9"/>
  <c r="B9"/>
  <c r="D8"/>
  <c r="C8"/>
  <c r="D41" i="3"/>
  <c r="D7" i="4"/>
  <c r="C7"/>
  <c r="D6"/>
  <c r="C6"/>
  <c r="B6"/>
  <c r="D5"/>
  <c r="C5"/>
  <c r="B5" l="1"/>
</calcChain>
</file>

<file path=xl/sharedStrings.xml><?xml version="1.0" encoding="utf-8"?>
<sst xmlns="http://schemas.openxmlformats.org/spreadsheetml/2006/main" count="232" uniqueCount="183">
  <si>
    <r>
      <rPr>
        <b/>
        <sz val="10"/>
        <color rgb="FF006141"/>
        <rFont val="Times New Roman"/>
        <family val="1"/>
      </rPr>
      <t xml:space="preserve">Item 8.    </t>
    </r>
    <r>
      <rPr>
        <b/>
        <i/>
        <sz val="10"/>
        <color rgb="FF006141"/>
        <rFont val="Times New Roman"/>
        <family val="1"/>
      </rPr>
      <t>Financial Statements and Supplementary Data</t>
    </r>
  </si>
  <si>
    <r>
      <rPr>
        <b/>
        <sz val="10"/>
        <color rgb="FF231F20"/>
        <rFont val="Times New Roman"/>
        <family val="1"/>
      </rPr>
      <t xml:space="preserve">STARBUCKS CORPORATION  CONSOLIDATED STATEMENTS OF EARNINGS
</t>
    </r>
    <r>
      <rPr>
        <i/>
        <sz val="10"/>
        <color rgb="FF231F20"/>
        <rFont val="Times New Roman"/>
        <family val="1"/>
      </rPr>
      <t>(in millions, except per share data)</t>
    </r>
  </si>
  <si>
    <r>
      <rPr>
        <b/>
        <u/>
        <sz val="8"/>
        <color rgb="FF231F20"/>
        <rFont val="Times New Roman"/>
        <family val="1"/>
      </rPr>
      <t>Fiscal Year Ended</t>
    </r>
  </si>
  <si>
    <r>
      <rPr>
        <b/>
        <sz val="8"/>
        <color rgb="FFFFFFFF"/>
        <rFont val="Times New Roman"/>
        <family val="1"/>
      </rPr>
      <t xml:space="preserve">Sep 30,
</t>
    </r>
    <r>
      <rPr>
        <b/>
        <sz val="8"/>
        <color rgb="FFFFFFFF"/>
        <rFont val="Times New Roman"/>
        <family val="1"/>
      </rPr>
      <t>2018</t>
    </r>
  </si>
  <si>
    <r>
      <rPr>
        <sz val="10"/>
        <color rgb="FF231F20"/>
        <rFont val="Times New Roman"/>
        <family val="1"/>
      </rPr>
      <t>Net revenues:</t>
    </r>
  </si>
  <si>
    <r>
      <rPr>
        <sz val="10"/>
        <color rgb="FF231F20"/>
        <rFont val="Times New Roman"/>
        <family val="1"/>
      </rPr>
      <t>Company-operated stores</t>
    </r>
  </si>
  <si>
    <r>
      <rPr>
        <sz val="10"/>
        <color rgb="FF231F20"/>
        <rFont val="Times New Roman"/>
        <family val="1"/>
      </rPr>
      <t>Licensed stores</t>
    </r>
  </si>
  <si>
    <r>
      <rPr>
        <sz val="10"/>
        <color rgb="FF231F20"/>
        <rFont val="Times New Roman"/>
        <family val="1"/>
      </rPr>
      <t>Other</t>
    </r>
  </si>
  <si>
    <r>
      <rPr>
        <sz val="10"/>
        <color rgb="FF231F20"/>
        <rFont val="Times New Roman"/>
        <family val="1"/>
      </rPr>
      <t>Total net revenues</t>
    </r>
  </si>
  <si>
    <r>
      <rPr>
        <sz val="10"/>
        <color rgb="FF231F20"/>
        <rFont val="Times New Roman"/>
        <family val="1"/>
      </rPr>
      <t>Cost of sales</t>
    </r>
  </si>
  <si>
    <r>
      <rPr>
        <sz val="10"/>
        <color rgb="FF231F20"/>
        <rFont val="Times New Roman"/>
        <family val="1"/>
      </rPr>
      <t>Store operating expenses</t>
    </r>
  </si>
  <si>
    <r>
      <rPr>
        <sz val="10"/>
        <color rgb="FF231F20"/>
        <rFont val="Times New Roman"/>
        <family val="1"/>
      </rPr>
      <t>Other operating expenses</t>
    </r>
  </si>
  <si>
    <r>
      <rPr>
        <sz val="10"/>
        <color rgb="FF231F20"/>
        <rFont val="Times New Roman"/>
        <family val="1"/>
      </rPr>
      <t>Depreciation and amortization expenses</t>
    </r>
  </si>
  <si>
    <r>
      <rPr>
        <sz val="10"/>
        <color rgb="FF231F20"/>
        <rFont val="Times New Roman"/>
        <family val="1"/>
      </rPr>
      <t>General and administrative expenses</t>
    </r>
  </si>
  <si>
    <r>
      <rPr>
        <sz val="10"/>
        <color rgb="FF231F20"/>
        <rFont val="Times New Roman"/>
        <family val="1"/>
      </rPr>
      <t>Restructuring and impairments</t>
    </r>
  </si>
  <si>
    <r>
      <rPr>
        <sz val="10"/>
        <color rgb="FF231F20"/>
        <rFont val="Times New Roman"/>
        <family val="1"/>
      </rPr>
      <t>Total operating expenses</t>
    </r>
  </si>
  <si>
    <r>
      <rPr>
        <sz val="10"/>
        <color rgb="FF231F20"/>
        <rFont val="Times New Roman"/>
        <family val="1"/>
      </rPr>
      <t>Income from equity investees</t>
    </r>
  </si>
  <si>
    <r>
      <rPr>
        <sz val="10"/>
        <color rgb="FF231F20"/>
        <rFont val="Times New Roman"/>
        <family val="1"/>
      </rPr>
      <t>Operating income</t>
    </r>
  </si>
  <si>
    <r>
      <rPr>
        <sz val="10"/>
        <color rgb="FF231F20"/>
        <rFont val="Times New Roman"/>
        <family val="1"/>
      </rPr>
      <t>Gain resulting from acquisition of joint venture</t>
    </r>
  </si>
  <si>
    <r>
      <rPr>
        <sz val="10"/>
        <color rgb="FF231F20"/>
        <rFont val="Times New Roman"/>
        <family val="1"/>
      </rPr>
      <t>—</t>
    </r>
  </si>
  <si>
    <r>
      <rPr>
        <sz val="10"/>
        <color rgb="FF231F20"/>
        <rFont val="Times New Roman"/>
        <family val="1"/>
      </rPr>
      <t>Net gain resulting from divestiture of certain operations</t>
    </r>
  </si>
  <si>
    <r>
      <rPr>
        <sz val="10"/>
        <color rgb="FF231F20"/>
        <rFont val="Times New Roman"/>
        <family val="1"/>
      </rPr>
      <t>Interest income and other, net</t>
    </r>
  </si>
  <si>
    <r>
      <rPr>
        <sz val="10"/>
        <color rgb="FF231F20"/>
        <rFont val="Times New Roman"/>
        <family val="1"/>
      </rPr>
      <t>Interest expense</t>
    </r>
  </si>
  <si>
    <r>
      <rPr>
        <sz val="10"/>
        <color rgb="FF231F20"/>
        <rFont val="Times New Roman"/>
        <family val="1"/>
      </rPr>
      <t>Earnings before income taxes</t>
    </r>
  </si>
  <si>
    <r>
      <rPr>
        <sz val="10"/>
        <color rgb="FF231F20"/>
        <rFont val="Times New Roman"/>
        <family val="1"/>
      </rPr>
      <t>Income tax expense</t>
    </r>
  </si>
  <si>
    <r>
      <rPr>
        <sz val="10"/>
        <color rgb="FF231F20"/>
        <rFont val="Times New Roman"/>
        <family val="1"/>
      </rPr>
      <t>Net earnings including noncontrolling interests</t>
    </r>
  </si>
  <si>
    <r>
      <rPr>
        <sz val="10"/>
        <color rgb="FF231F20"/>
        <rFont val="Times New Roman"/>
        <family val="1"/>
      </rPr>
      <t>Net earnings/(loss) attributable to noncontrolling interests</t>
    </r>
  </si>
  <si>
    <r>
      <rPr>
        <sz val="10"/>
        <color rgb="FF231F20"/>
        <rFont val="Times New Roman"/>
        <family val="1"/>
      </rPr>
      <t>Net earnings attributable to Starbucks</t>
    </r>
  </si>
  <si>
    <r>
      <rPr>
        <sz val="10"/>
        <color rgb="FF231F20"/>
        <rFont val="Times New Roman"/>
        <family val="1"/>
      </rPr>
      <t>Earnings per share — basic</t>
    </r>
  </si>
  <si>
    <r>
      <rPr>
        <sz val="10"/>
        <color rgb="FF231F20"/>
        <rFont val="Times New Roman"/>
        <family val="1"/>
      </rPr>
      <t>Earnings per share — diluted</t>
    </r>
  </si>
  <si>
    <r>
      <rPr>
        <sz val="10"/>
        <color rgb="FF231F20"/>
        <rFont val="Times New Roman"/>
        <family val="1"/>
      </rPr>
      <t>Weighted average shares outstanding:</t>
    </r>
  </si>
  <si>
    <r>
      <rPr>
        <sz val="10"/>
        <color rgb="FF231F20"/>
        <rFont val="Times New Roman"/>
        <family val="1"/>
      </rPr>
      <t>Basic</t>
    </r>
  </si>
  <si>
    <r>
      <rPr>
        <sz val="10"/>
        <color rgb="FF231F20"/>
        <rFont val="Times New Roman"/>
        <family val="1"/>
      </rPr>
      <t>Diluted</t>
    </r>
  </si>
  <si>
    <r>
      <rPr>
        <sz val="10"/>
        <color rgb="FF231F20"/>
        <rFont val="Times New Roman"/>
        <family val="1"/>
      </rPr>
      <t>See Notes to Consolidated Financial Statements.</t>
    </r>
  </si>
  <si>
    <r>
      <rPr>
        <b/>
        <sz val="10"/>
        <color rgb="FF231F20"/>
        <rFont val="Times New Roman"/>
        <family val="1"/>
      </rPr>
      <t xml:space="preserve">STARBUCKS CORPORATION CONSOLIDATED STATEMENTS OF CASH FLOWS
</t>
    </r>
    <r>
      <rPr>
        <i/>
        <sz val="10"/>
        <color rgb="FF231F20"/>
        <rFont val="Times New Roman"/>
        <family val="1"/>
      </rPr>
      <t>(in millions)</t>
    </r>
  </si>
  <si>
    <r>
      <rPr>
        <sz val="10"/>
        <color rgb="FF231F20"/>
        <rFont val="Times New Roman"/>
        <family val="1"/>
      </rPr>
      <t>OPERATING ACTIVITIES:</t>
    </r>
  </si>
  <si>
    <r>
      <rPr>
        <sz val="10"/>
        <color rgb="FF231F20"/>
        <rFont val="Times New Roman"/>
        <family val="1"/>
      </rPr>
      <t>Adjustments to reconcile net earnings to net cash provided by operating activities:</t>
    </r>
  </si>
  <si>
    <r>
      <rPr>
        <sz val="10"/>
        <color rgb="FF231F20"/>
        <rFont val="Times New Roman"/>
        <family val="1"/>
      </rPr>
      <t>Depreciation and amortization</t>
    </r>
  </si>
  <si>
    <r>
      <rPr>
        <sz val="10"/>
        <color rgb="FF231F20"/>
        <rFont val="Times New Roman"/>
        <family val="1"/>
      </rPr>
      <t>Deferred income taxes, net</t>
    </r>
  </si>
  <si>
    <r>
      <rPr>
        <sz val="10"/>
        <color rgb="FF231F20"/>
        <rFont val="Times New Roman"/>
        <family val="1"/>
      </rPr>
      <t>Income earned from equity method investees</t>
    </r>
  </si>
  <si>
    <r>
      <rPr>
        <sz val="10"/>
        <color rgb="FF231F20"/>
        <rFont val="Times New Roman"/>
        <family val="1"/>
      </rPr>
      <t>Distributions received from equity method investees</t>
    </r>
  </si>
  <si>
    <r>
      <rPr>
        <sz val="10"/>
        <color rgb="FF231F20"/>
        <rFont val="Times New Roman"/>
        <family val="1"/>
      </rPr>
      <t>Net gain resulting from divestiture of certain retail operations</t>
    </r>
  </si>
  <si>
    <r>
      <rPr>
        <sz val="10"/>
        <color rgb="FF231F20"/>
        <rFont val="Times New Roman"/>
        <family val="1"/>
      </rPr>
      <t>Stock-based compensation</t>
    </r>
  </si>
  <si>
    <r>
      <rPr>
        <sz val="10"/>
        <color rgb="FF231F20"/>
        <rFont val="Times New Roman"/>
        <family val="1"/>
      </rPr>
      <t>Goodwill impairments</t>
    </r>
  </si>
  <si>
    <r>
      <rPr>
        <sz val="10"/>
        <color rgb="FF231F20"/>
        <rFont val="Times New Roman"/>
        <family val="1"/>
      </rPr>
      <t>Cash provided by changes in operating assets and liabilities:</t>
    </r>
  </si>
  <si>
    <r>
      <rPr>
        <sz val="10"/>
        <color rgb="FF231F20"/>
        <rFont val="Times New Roman"/>
        <family val="1"/>
      </rPr>
      <t>Accounts receivable</t>
    </r>
  </si>
  <si>
    <r>
      <rPr>
        <sz val="10"/>
        <color rgb="FF231F20"/>
        <rFont val="Times New Roman"/>
        <family val="1"/>
      </rPr>
      <t>Inventories</t>
    </r>
  </si>
  <si>
    <r>
      <rPr>
        <sz val="10"/>
        <color rgb="FF231F20"/>
        <rFont val="Times New Roman"/>
        <family val="1"/>
      </rPr>
      <t>Prepaid expenses and other current assets</t>
    </r>
  </si>
  <si>
    <r>
      <rPr>
        <sz val="10"/>
        <color rgb="FF231F20"/>
        <rFont val="Times New Roman"/>
        <family val="1"/>
      </rPr>
      <t>Income taxes payable</t>
    </r>
  </si>
  <si>
    <r>
      <rPr>
        <sz val="10"/>
        <color rgb="FF231F20"/>
        <rFont val="Times New Roman"/>
        <family val="1"/>
      </rPr>
      <t>Accounts payable</t>
    </r>
  </si>
  <si>
    <r>
      <rPr>
        <sz val="10"/>
        <color rgb="FF231F20"/>
        <rFont val="Times New Roman"/>
        <family val="1"/>
      </rPr>
      <t>Deferred revenue</t>
    </r>
  </si>
  <si>
    <r>
      <rPr>
        <sz val="10"/>
        <color rgb="FF231F20"/>
        <rFont val="Times New Roman"/>
        <family val="1"/>
      </rPr>
      <t>Other operating assets and liabilities</t>
    </r>
  </si>
  <si>
    <r>
      <rPr>
        <sz val="10"/>
        <color rgb="FF231F20"/>
        <rFont val="Times New Roman"/>
        <family val="1"/>
      </rPr>
      <t>Net cash provided by operating activities</t>
    </r>
  </si>
  <si>
    <r>
      <rPr>
        <sz val="10"/>
        <color rgb="FF231F20"/>
        <rFont val="Times New Roman"/>
        <family val="1"/>
      </rPr>
      <t>INVESTING ACTIVITIES:</t>
    </r>
  </si>
  <si>
    <r>
      <rPr>
        <sz val="10"/>
        <color rgb="FF231F20"/>
        <rFont val="Times New Roman"/>
        <family val="1"/>
      </rPr>
      <t>Purchases of investments</t>
    </r>
  </si>
  <si>
    <r>
      <rPr>
        <sz val="10"/>
        <color rgb="FF231F20"/>
        <rFont val="Times New Roman"/>
        <family val="1"/>
      </rPr>
      <t>Sales of investments</t>
    </r>
  </si>
  <si>
    <r>
      <rPr>
        <sz val="10"/>
        <color rgb="FF231F20"/>
        <rFont val="Times New Roman"/>
        <family val="1"/>
      </rPr>
      <t>Maturities and calls of investments</t>
    </r>
  </si>
  <si>
    <r>
      <rPr>
        <sz val="10"/>
        <color rgb="FF231F20"/>
        <rFont val="Times New Roman"/>
        <family val="1"/>
      </rPr>
      <t>Acquisitions, net of cash acquired</t>
    </r>
  </si>
  <si>
    <r>
      <rPr>
        <sz val="10"/>
        <color rgb="FF231F20"/>
        <rFont val="Times New Roman"/>
        <family val="1"/>
      </rPr>
      <t>Additions to property, plant and equipment</t>
    </r>
  </si>
  <si>
    <r>
      <rPr>
        <sz val="10"/>
        <color rgb="FF231F20"/>
        <rFont val="Times New Roman"/>
        <family val="1"/>
      </rPr>
      <t>Net proceeds from the divestiture of certain operations</t>
    </r>
  </si>
  <si>
    <r>
      <rPr>
        <sz val="10"/>
        <color rgb="FF231F20"/>
        <rFont val="Times New Roman"/>
        <family val="1"/>
      </rPr>
      <t>Net cash used by investing activities</t>
    </r>
  </si>
  <si>
    <r>
      <rPr>
        <sz val="10"/>
        <color rgb="FF231F20"/>
        <rFont val="Times New Roman"/>
        <family val="1"/>
      </rPr>
      <t>FINANCING ACTIVITIES:</t>
    </r>
  </si>
  <si>
    <r>
      <rPr>
        <sz val="10"/>
        <color rgb="FF231F20"/>
        <rFont val="Times New Roman"/>
        <family val="1"/>
      </rPr>
      <t>Proceeds from issuance of long-term debt</t>
    </r>
  </si>
  <si>
    <r>
      <rPr>
        <sz val="10"/>
        <color rgb="FF231F20"/>
        <rFont val="Times New Roman"/>
        <family val="1"/>
      </rPr>
      <t>Repayments of long-term debt</t>
    </r>
  </si>
  <si>
    <r>
      <rPr>
        <sz val="10"/>
        <color rgb="FF231F20"/>
        <rFont val="Times New Roman"/>
        <family val="1"/>
      </rPr>
      <t>Proceeds from issuance of common stock</t>
    </r>
  </si>
  <si>
    <r>
      <rPr>
        <sz val="10"/>
        <color rgb="FF231F20"/>
        <rFont val="Times New Roman"/>
        <family val="1"/>
      </rPr>
      <t>Cash dividends paid</t>
    </r>
  </si>
  <si>
    <r>
      <rPr>
        <sz val="10"/>
        <color rgb="FF231F20"/>
        <rFont val="Times New Roman"/>
        <family val="1"/>
      </rPr>
      <t>Repurchase of common stock</t>
    </r>
  </si>
  <si>
    <r>
      <rPr>
        <sz val="10"/>
        <color rgb="FF231F20"/>
        <rFont val="Times New Roman"/>
        <family val="1"/>
      </rPr>
      <t>Minimum tax withholdings on share-based awards</t>
    </r>
  </si>
  <si>
    <r>
      <rPr>
        <sz val="10"/>
        <color rgb="FF231F20"/>
        <rFont val="Times New Roman"/>
        <family val="1"/>
      </rPr>
      <t>Net cash used by financing activities</t>
    </r>
  </si>
  <si>
    <r>
      <rPr>
        <sz val="10"/>
        <color rgb="FF231F20"/>
        <rFont val="Times New Roman"/>
        <family val="1"/>
      </rPr>
      <t>Effect of exchange rate changes on cash and cash equivalents</t>
    </r>
  </si>
  <si>
    <r>
      <rPr>
        <sz val="10"/>
        <color rgb="FF231F20"/>
        <rFont val="Times New Roman"/>
        <family val="1"/>
      </rPr>
      <t>Net increase/(decrease) in cash and cash equivalents</t>
    </r>
  </si>
  <si>
    <r>
      <rPr>
        <sz val="10"/>
        <color rgb="FF231F20"/>
        <rFont val="Times New Roman"/>
        <family val="1"/>
      </rPr>
      <t>CASH AND CASH EQUIVALENTS:</t>
    </r>
  </si>
  <si>
    <r>
      <rPr>
        <sz val="10"/>
        <color rgb="FF231F20"/>
        <rFont val="Times New Roman"/>
        <family val="1"/>
      </rPr>
      <t>Beginning of period</t>
    </r>
  </si>
  <si>
    <r>
      <rPr>
        <sz val="10"/>
        <color rgb="FF231F20"/>
        <rFont val="Times New Roman"/>
        <family val="1"/>
      </rPr>
      <t>End of period</t>
    </r>
  </si>
  <si>
    <r>
      <rPr>
        <sz val="10"/>
        <color rgb="FF231F20"/>
        <rFont val="Times New Roman"/>
        <family val="1"/>
      </rPr>
      <t>SUPPLEMENTAL DISCLOSURE OF CASH FLOW</t>
    </r>
  </si>
  <si>
    <r>
      <rPr>
        <sz val="10"/>
        <color rgb="FF231F20"/>
        <rFont val="Times New Roman"/>
        <family val="1"/>
      </rPr>
      <t>Cash paid during the period for:</t>
    </r>
  </si>
  <si>
    <r>
      <rPr>
        <sz val="10"/>
        <color rgb="FF231F20"/>
        <rFont val="Times New Roman"/>
        <family val="1"/>
      </rPr>
      <t>Interest, net of capitalized interest</t>
    </r>
  </si>
  <si>
    <r>
      <rPr>
        <sz val="10"/>
        <color rgb="FF231F20"/>
        <rFont val="Times New Roman"/>
        <family val="1"/>
      </rPr>
      <t>Income taxes, net of refunds</t>
    </r>
  </si>
  <si>
    <r>
      <rPr>
        <b/>
        <sz val="10"/>
        <color rgb="FF231F20"/>
        <rFont val="Times New Roman"/>
        <family val="1"/>
      </rPr>
      <t xml:space="preserve">STARBUCKS CORPORATION CONSOLIDATED BALANCE SHEETS
</t>
    </r>
    <r>
      <rPr>
        <i/>
        <sz val="10"/>
        <color rgb="FF231F20"/>
        <rFont val="Times New Roman"/>
        <family val="1"/>
      </rPr>
      <t>(in millions, except per share data)</t>
    </r>
  </si>
  <si>
    <r>
      <rPr>
        <b/>
        <sz val="10"/>
        <color rgb="FF231F20"/>
        <rFont val="Times New Roman"/>
        <family val="1"/>
      </rPr>
      <t>ASSETS</t>
    </r>
  </si>
  <si>
    <r>
      <rPr>
        <sz val="10"/>
        <color rgb="FF231F20"/>
        <rFont val="Times New Roman"/>
        <family val="1"/>
      </rPr>
      <t>Current assets:</t>
    </r>
  </si>
  <si>
    <r>
      <rPr>
        <sz val="10"/>
        <color rgb="FF231F20"/>
        <rFont val="Times New Roman"/>
        <family val="1"/>
      </rPr>
      <t>Cash and cash equivalents</t>
    </r>
  </si>
  <si>
    <r>
      <rPr>
        <sz val="10"/>
        <color rgb="FF231F20"/>
        <rFont val="Times New Roman"/>
        <family val="1"/>
      </rPr>
      <t>Short-term investments</t>
    </r>
  </si>
  <si>
    <r>
      <rPr>
        <sz val="10"/>
        <color rgb="FF231F20"/>
        <rFont val="Times New Roman"/>
        <family val="1"/>
      </rPr>
      <t>Accounts receivable, net</t>
    </r>
  </si>
  <si>
    <r>
      <rPr>
        <sz val="10"/>
        <color rgb="FF231F20"/>
        <rFont val="Times New Roman"/>
        <family val="1"/>
      </rPr>
      <t>Total current assets</t>
    </r>
  </si>
  <si>
    <r>
      <rPr>
        <sz val="10"/>
        <color rgb="FF231F20"/>
        <rFont val="Times New Roman"/>
        <family val="1"/>
      </rPr>
      <t>Long-term investments</t>
    </r>
  </si>
  <si>
    <r>
      <rPr>
        <sz val="10"/>
        <color rgb="FF231F20"/>
        <rFont val="Times New Roman"/>
        <family val="1"/>
      </rPr>
      <t>Equity investments</t>
    </r>
  </si>
  <si>
    <r>
      <rPr>
        <sz val="10"/>
        <color rgb="FF231F20"/>
        <rFont val="Times New Roman"/>
        <family val="1"/>
      </rPr>
      <t>Property, plant and equipment, net</t>
    </r>
  </si>
  <si>
    <r>
      <rPr>
        <sz val="10"/>
        <color rgb="FF231F20"/>
        <rFont val="Times New Roman"/>
        <family val="1"/>
      </rPr>
      <t>Other long-term assets</t>
    </r>
  </si>
  <si>
    <r>
      <rPr>
        <sz val="10"/>
        <color rgb="FF231F20"/>
        <rFont val="Times New Roman"/>
        <family val="1"/>
      </rPr>
      <t>Other intangible assets</t>
    </r>
  </si>
  <si>
    <r>
      <rPr>
        <sz val="10"/>
        <color rgb="FF231F20"/>
        <rFont val="Times New Roman"/>
        <family val="1"/>
      </rPr>
      <t>Goodwill</t>
    </r>
  </si>
  <si>
    <r>
      <rPr>
        <sz val="10"/>
        <color rgb="FF231F20"/>
        <rFont val="Times New Roman"/>
        <family val="1"/>
      </rPr>
      <t>TOTAL ASSETS</t>
    </r>
  </si>
  <si>
    <r>
      <rPr>
        <b/>
        <sz val="10"/>
        <color rgb="FF231F20"/>
        <rFont val="Times New Roman"/>
        <family val="1"/>
      </rPr>
      <t>LIABILITIES AND SHAREHOLDERS' EQUITY/(DEFICIT)</t>
    </r>
  </si>
  <si>
    <r>
      <rPr>
        <sz val="10"/>
        <color rgb="FF231F20"/>
        <rFont val="Times New Roman"/>
        <family val="1"/>
      </rPr>
      <t>Current liabilities:</t>
    </r>
  </si>
  <si>
    <r>
      <rPr>
        <sz val="10"/>
        <color rgb="FF231F20"/>
        <rFont val="Times New Roman"/>
        <family val="1"/>
      </rPr>
      <t>Accrued liabilities</t>
    </r>
  </si>
  <si>
    <r>
      <rPr>
        <sz val="10"/>
        <color rgb="FF231F20"/>
        <rFont val="Times New Roman"/>
        <family val="1"/>
      </rPr>
      <t>Stored value card liability and current portion of deferred revenue</t>
    </r>
  </si>
  <si>
    <r>
      <rPr>
        <sz val="10"/>
        <color rgb="FF231F20"/>
        <rFont val="Times New Roman"/>
        <family val="1"/>
      </rPr>
      <t>Current portion of long-term debt</t>
    </r>
  </si>
  <si>
    <r>
      <rPr>
        <sz val="10"/>
        <color rgb="FF231F20"/>
        <rFont val="Times New Roman"/>
        <family val="1"/>
      </rPr>
      <t>Total current liabilities</t>
    </r>
  </si>
  <si>
    <r>
      <rPr>
        <sz val="10"/>
        <color rgb="FF231F20"/>
        <rFont val="Times New Roman"/>
        <family val="1"/>
      </rPr>
      <t>Long-term debt</t>
    </r>
  </si>
  <si>
    <r>
      <rPr>
        <sz val="10"/>
        <color rgb="FF231F20"/>
        <rFont val="Times New Roman"/>
        <family val="1"/>
      </rPr>
      <t>Other long-term liabilities</t>
    </r>
  </si>
  <si>
    <r>
      <rPr>
        <sz val="10"/>
        <color rgb="FF231F20"/>
        <rFont val="Times New Roman"/>
        <family val="1"/>
      </rPr>
      <t>Total liabilities</t>
    </r>
  </si>
  <si>
    <r>
      <rPr>
        <sz val="10"/>
        <color rgb="FF231F20"/>
        <rFont val="Times New Roman"/>
        <family val="1"/>
      </rPr>
      <t>Shareholders’ equity/(deficit):</t>
    </r>
  </si>
  <si>
    <r>
      <rPr>
        <sz val="10"/>
        <color rgb="FF231F20"/>
        <rFont val="Times New Roman"/>
        <family val="1"/>
      </rPr>
      <t>Common stock ($0.001 par value) — authorized, 2,400.0 shares; issued and outstanding, 1,184.6 and 1,309.1 shares, respectively</t>
    </r>
  </si>
  <si>
    <r>
      <rPr>
        <sz val="10"/>
        <color rgb="FF231F20"/>
        <rFont val="Times New Roman"/>
        <family val="1"/>
      </rPr>
      <t>Additional paid-in capital</t>
    </r>
  </si>
  <si>
    <r>
      <rPr>
        <sz val="10"/>
        <color rgb="FF231F20"/>
        <rFont val="Times New Roman"/>
        <family val="1"/>
      </rPr>
      <t>Retained earnings/(deficit)</t>
    </r>
  </si>
  <si>
    <r>
      <rPr>
        <sz val="10"/>
        <color rgb="FF231F20"/>
        <rFont val="Times New Roman"/>
        <family val="1"/>
      </rPr>
      <t>Accumulated other comprehensive loss</t>
    </r>
  </si>
  <si>
    <r>
      <rPr>
        <sz val="10"/>
        <color rgb="FF231F20"/>
        <rFont val="Times New Roman"/>
        <family val="1"/>
      </rPr>
      <t>Total shareholders’ equity/(deficit)</t>
    </r>
  </si>
  <si>
    <r>
      <rPr>
        <sz val="10"/>
        <color rgb="FF231F20"/>
        <rFont val="Times New Roman"/>
        <family val="1"/>
      </rPr>
      <t>Noncontrolling interests</t>
    </r>
  </si>
  <si>
    <r>
      <rPr>
        <sz val="10"/>
        <color rgb="FF231F20"/>
        <rFont val="Times New Roman"/>
        <family val="1"/>
      </rPr>
      <t>Total equity/(deficit)</t>
    </r>
  </si>
  <si>
    <r>
      <rPr>
        <sz val="10"/>
        <color rgb="FF231F20"/>
        <rFont val="Times New Roman"/>
        <family val="1"/>
      </rPr>
      <t>TOTAL LIABILITIES AND SHAREHOLDERS' EQUITY/(DEFICIT)</t>
    </r>
  </si>
  <si>
    <r>
      <rPr>
        <b/>
        <sz val="10"/>
        <color rgb="FF231F20"/>
        <rFont val="Times New Roman"/>
        <family val="1"/>
      </rPr>
      <t xml:space="preserve">STARBUCKS CORPORATION
</t>
    </r>
    <r>
      <rPr>
        <b/>
        <sz val="10"/>
        <color rgb="FF231F20"/>
        <rFont val="Times New Roman"/>
        <family val="1"/>
      </rPr>
      <t>INDEX FOR NOTES TO CONSOLIDATED FINANCIAL STATEMENTS</t>
    </r>
  </si>
  <si>
    <r>
      <rPr>
        <b/>
        <sz val="10"/>
        <color rgb="FF006141"/>
        <rFont val="Times New Roman"/>
        <family val="1"/>
      </rPr>
      <t>Note 1</t>
    </r>
  </si>
  <si>
    <r>
      <rPr>
        <sz val="10"/>
        <color rgb="FF231F20"/>
        <rFont val="Times New Roman"/>
        <family val="1"/>
      </rPr>
      <t>Summary of Significant Accounting Policies</t>
    </r>
  </si>
  <si>
    <r>
      <rPr>
        <b/>
        <sz val="10"/>
        <color rgb="FF006141"/>
        <rFont val="Times New Roman"/>
        <family val="1"/>
      </rPr>
      <t>Note 2</t>
    </r>
  </si>
  <si>
    <r>
      <rPr>
        <sz val="10"/>
        <color rgb="FF231F20"/>
        <rFont val="Times New Roman"/>
        <family val="1"/>
      </rPr>
      <t>Acquisitions, Divestitures and Strategic Alliance</t>
    </r>
  </si>
  <si>
    <r>
      <rPr>
        <b/>
        <sz val="10"/>
        <color rgb="FF006141"/>
        <rFont val="Times New Roman"/>
        <family val="1"/>
      </rPr>
      <t>Note 3</t>
    </r>
  </si>
  <si>
    <r>
      <rPr>
        <sz val="10"/>
        <color rgb="FF231F20"/>
        <rFont val="Times New Roman"/>
        <family val="1"/>
      </rPr>
      <t>Derivative Financial Instruments</t>
    </r>
  </si>
  <si>
    <r>
      <rPr>
        <b/>
        <sz val="10"/>
        <color rgb="FF006141"/>
        <rFont val="Times New Roman"/>
        <family val="1"/>
      </rPr>
      <t>Note 4</t>
    </r>
  </si>
  <si>
    <r>
      <rPr>
        <sz val="10"/>
        <color rgb="FF231F20"/>
        <rFont val="Times New Roman"/>
        <family val="1"/>
      </rPr>
      <t>Fair Value Measurements</t>
    </r>
  </si>
  <si>
    <r>
      <rPr>
        <b/>
        <sz val="10"/>
        <color rgb="FF006141"/>
        <rFont val="Times New Roman"/>
        <family val="1"/>
      </rPr>
      <t>Note 5</t>
    </r>
  </si>
  <si>
    <r>
      <rPr>
        <b/>
        <sz val="10"/>
        <color rgb="FF006141"/>
        <rFont val="Times New Roman"/>
        <family val="1"/>
      </rPr>
      <t>Note 6</t>
    </r>
  </si>
  <si>
    <r>
      <rPr>
        <sz val="10"/>
        <color rgb="FF231F20"/>
        <rFont val="Times New Roman"/>
        <family val="1"/>
      </rPr>
      <t>Equity and Cost Investments</t>
    </r>
  </si>
  <si>
    <r>
      <rPr>
        <b/>
        <sz val="10"/>
        <color rgb="FF006141"/>
        <rFont val="Times New Roman"/>
        <family val="1"/>
      </rPr>
      <t>Note 7</t>
    </r>
  </si>
  <si>
    <r>
      <rPr>
        <sz val="10"/>
        <color rgb="FF231F20"/>
        <rFont val="Times New Roman"/>
        <family val="1"/>
      </rPr>
      <t>Supplemental Balance Sheet Information</t>
    </r>
  </si>
  <si>
    <r>
      <rPr>
        <b/>
        <sz val="10"/>
        <color rgb="FF006141"/>
        <rFont val="Times New Roman"/>
        <family val="1"/>
      </rPr>
      <t>Note 8</t>
    </r>
  </si>
  <si>
    <r>
      <rPr>
        <sz val="10"/>
        <color rgb="FF231F20"/>
        <rFont val="Times New Roman"/>
        <family val="1"/>
      </rPr>
      <t>Other Intangible Assets and Goodwill</t>
    </r>
  </si>
  <si>
    <r>
      <rPr>
        <b/>
        <sz val="10"/>
        <color rgb="FF006141"/>
        <rFont val="Times New Roman"/>
        <family val="1"/>
      </rPr>
      <t>Note 9</t>
    </r>
  </si>
  <si>
    <r>
      <rPr>
        <sz val="10"/>
        <color rgb="FF231F20"/>
        <rFont val="Times New Roman"/>
        <family val="1"/>
      </rPr>
      <t>Debt</t>
    </r>
  </si>
  <si>
    <r>
      <rPr>
        <b/>
        <sz val="10"/>
        <color rgb="FF006141"/>
        <rFont val="Times New Roman"/>
        <family val="1"/>
      </rPr>
      <t>Note 10</t>
    </r>
  </si>
  <si>
    <r>
      <rPr>
        <sz val="10"/>
        <color rgb="FF231F20"/>
        <rFont val="Times New Roman"/>
        <family val="1"/>
      </rPr>
      <t>Leases</t>
    </r>
  </si>
  <si>
    <r>
      <rPr>
        <b/>
        <sz val="10"/>
        <color rgb="FF006141"/>
        <rFont val="Times New Roman"/>
        <family val="1"/>
      </rPr>
      <t>Note 11</t>
    </r>
  </si>
  <si>
    <r>
      <rPr>
        <sz val="10"/>
        <color rgb="FF231F20"/>
        <rFont val="Times New Roman"/>
        <family val="1"/>
      </rPr>
      <t>Equity</t>
    </r>
  </si>
  <si>
    <r>
      <rPr>
        <b/>
        <sz val="10"/>
        <color rgb="FF006141"/>
        <rFont val="Times New Roman"/>
        <family val="1"/>
      </rPr>
      <t>Note 12</t>
    </r>
  </si>
  <si>
    <r>
      <rPr>
        <sz val="10"/>
        <color rgb="FF231F20"/>
        <rFont val="Times New Roman"/>
        <family val="1"/>
      </rPr>
      <t>Employee Stock and Benefit Plans</t>
    </r>
  </si>
  <si>
    <r>
      <rPr>
        <b/>
        <sz val="10"/>
        <color rgb="FF006141"/>
        <rFont val="Times New Roman"/>
        <family val="1"/>
      </rPr>
      <t>Note 13</t>
    </r>
  </si>
  <si>
    <r>
      <rPr>
        <sz val="10"/>
        <color rgb="FF231F20"/>
        <rFont val="Times New Roman"/>
        <family val="1"/>
      </rPr>
      <t>Income Taxes</t>
    </r>
  </si>
  <si>
    <r>
      <rPr>
        <b/>
        <sz val="10"/>
        <color rgb="FF006141"/>
        <rFont val="Times New Roman"/>
        <family val="1"/>
      </rPr>
      <t>Note 14</t>
    </r>
  </si>
  <si>
    <r>
      <rPr>
        <sz val="10"/>
        <color rgb="FF231F20"/>
        <rFont val="Times New Roman"/>
        <family val="1"/>
      </rPr>
      <t>Earnings per Share</t>
    </r>
  </si>
  <si>
    <r>
      <rPr>
        <b/>
        <sz val="10"/>
        <color rgb="FF006141"/>
        <rFont val="Times New Roman"/>
        <family val="1"/>
      </rPr>
      <t>Note 15</t>
    </r>
  </si>
  <si>
    <r>
      <rPr>
        <sz val="10"/>
        <color rgb="FF231F20"/>
        <rFont val="Times New Roman"/>
        <family val="1"/>
      </rPr>
      <t>Commitments and Contingencies</t>
    </r>
  </si>
  <si>
    <r>
      <rPr>
        <b/>
        <sz val="10"/>
        <color rgb="FF006141"/>
        <rFont val="Times New Roman"/>
        <family val="1"/>
      </rPr>
      <t>Note 16</t>
    </r>
  </si>
  <si>
    <r>
      <rPr>
        <sz val="10"/>
        <color rgb="FF231F20"/>
        <rFont val="Times New Roman"/>
        <family val="1"/>
      </rPr>
      <t>Segment Reporting</t>
    </r>
  </si>
  <si>
    <r>
      <rPr>
        <b/>
        <sz val="10"/>
        <color rgb="FF006141"/>
        <rFont val="Times New Roman"/>
        <family val="1"/>
      </rPr>
      <t>Note 17</t>
    </r>
  </si>
  <si>
    <r>
      <rPr>
        <sz val="10"/>
        <color rgb="FF231F20"/>
        <rFont val="Times New Roman"/>
        <family val="1"/>
      </rPr>
      <t>Selected Quarterly Financial Information (unaudited)</t>
    </r>
  </si>
  <si>
    <t>Total Long-Term Assets</t>
  </si>
  <si>
    <t>Long-term assets</t>
  </si>
  <si>
    <t>Oct 1,
2019</t>
  </si>
  <si>
    <t>Sep 29,
2017</t>
  </si>
  <si>
    <t>Sep 30,
2018</t>
  </si>
  <si>
    <t>Oct 1,
2017</t>
  </si>
  <si>
    <t>—</t>
  </si>
  <si>
    <t>Accrued payroll and benefits</t>
  </si>
  <si>
    <t>Income taxes payable</t>
  </si>
  <si>
    <t>Sep 29,
2019</t>
  </si>
  <si>
    <t>Sept 29,
2019</t>
  </si>
  <si>
    <t>STARBUCKS CORPORATION</t>
  </si>
  <si>
    <t>Liquidity Ratios</t>
  </si>
  <si>
    <t>RATIOS</t>
  </si>
  <si>
    <t>current Ratio</t>
  </si>
  <si>
    <t>Acid Ratio</t>
  </si>
  <si>
    <t>Inventory Turnover Ratio</t>
  </si>
  <si>
    <t>Receivable Turnover Ratio</t>
  </si>
  <si>
    <t>Cash Debt Coverage Ratio</t>
  </si>
  <si>
    <t>Solvency Ratio</t>
  </si>
  <si>
    <t>Total Liabilities to Total Assets</t>
  </si>
  <si>
    <t>Profitability Ratios</t>
  </si>
  <si>
    <t>Profit Margin</t>
  </si>
  <si>
    <t>Return on Asset</t>
  </si>
  <si>
    <t>Asset Turnover</t>
  </si>
  <si>
    <t>Numerator and Denominator Components</t>
  </si>
  <si>
    <t>Current Assets</t>
  </si>
  <si>
    <t>Current Liabilities</t>
  </si>
  <si>
    <t>Cash and Cash equivalents</t>
  </si>
  <si>
    <t>Account Receivables</t>
  </si>
  <si>
    <t>Inventory</t>
  </si>
  <si>
    <t>Short-term Investments</t>
  </si>
  <si>
    <t>Net Income</t>
  </si>
  <si>
    <t>Net Sales Revenue</t>
  </si>
  <si>
    <t>Cost of Sales</t>
  </si>
  <si>
    <t>Gross Profit</t>
  </si>
  <si>
    <t>Cash flow from Operating Activitis</t>
  </si>
  <si>
    <t>Total Liabilities</t>
  </si>
  <si>
    <t xml:space="preserve">Total Assets </t>
  </si>
</sst>
</file>

<file path=xl/styles.xml><?xml version="1.0" encoding="utf-8"?>
<styleSheet xmlns="http://schemas.openxmlformats.org/spreadsheetml/2006/main">
  <numFmts count="6">
    <numFmt numFmtId="164" formatCode="\$\ #,##0.00"/>
    <numFmt numFmtId="165" formatCode="#,##0.0"/>
    <numFmt numFmtId="166" formatCode="0.0"/>
    <numFmt numFmtId="167" formatCode="0.0_);\(0.0\)"/>
    <numFmt numFmtId="168" formatCode="\$\ 0.00"/>
    <numFmt numFmtId="169" formatCode="#,##0.0_);\(#,##0.0\)"/>
  </numFmts>
  <fonts count="16">
    <font>
      <sz val="10"/>
      <color rgb="FF000000"/>
      <name val="Times New Roman"/>
      <charset val="204"/>
    </font>
    <font>
      <b/>
      <sz val="8"/>
      <name val="Times New Roman"/>
    </font>
    <font>
      <sz val="10"/>
      <name val="Times New Roman"/>
    </font>
    <font>
      <sz val="10"/>
      <color rgb="FF231F20"/>
      <name val="Times New Roman"/>
      <family val="2"/>
    </font>
    <font>
      <b/>
      <sz val="10"/>
      <name val="Times New Roman"/>
    </font>
    <font>
      <b/>
      <sz val="10"/>
      <color rgb="FF006141"/>
      <name val="Times New Roman"/>
      <family val="1"/>
    </font>
    <font>
      <b/>
      <i/>
      <sz val="10"/>
      <color rgb="FF006141"/>
      <name val="Times New Roman"/>
      <family val="1"/>
    </font>
    <font>
      <b/>
      <sz val="10"/>
      <color rgb="FF231F20"/>
      <name val="Times New Roman"/>
      <family val="1"/>
    </font>
    <font>
      <i/>
      <sz val="10"/>
      <color rgb="FF231F20"/>
      <name val="Times New Roman"/>
      <family val="1"/>
    </font>
    <font>
      <b/>
      <u/>
      <sz val="8"/>
      <color rgb="FF231F20"/>
      <name val="Times New Roman"/>
      <family val="1"/>
    </font>
    <font>
      <b/>
      <sz val="8"/>
      <color rgb="FFFFFFFF"/>
      <name val="Times New Roman"/>
      <family val="1"/>
    </font>
    <font>
      <sz val="10"/>
      <color rgb="FF231F2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6141"/>
      </patternFill>
    </fill>
    <fill>
      <patternFill patternType="solid">
        <fgColor rgb="FFCBDED5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BDED5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/>
      <bottom style="thin">
        <color rgb="FF231F20"/>
      </bottom>
      <diagonal/>
    </border>
    <border>
      <left/>
      <right/>
      <top/>
      <bottom style="thin">
        <color rgb="FF231F20"/>
      </bottom>
      <diagonal/>
    </border>
    <border>
      <left style="thin">
        <color rgb="FFFFFFFF"/>
      </left>
      <right/>
      <top/>
      <bottom style="thin">
        <color rgb="FF231F20"/>
      </bottom>
      <diagonal/>
    </border>
    <border>
      <left/>
      <right/>
      <top style="thin">
        <color rgb="FF231F20"/>
      </top>
      <bottom/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/>
  </cellStyleXfs>
  <cellXfs count="131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 indent="1"/>
    </xf>
    <xf numFmtId="164" fontId="3" fillId="0" borderId="0" xfId="0" applyNumberFormat="1" applyFont="1" applyFill="1" applyBorder="1" applyAlignment="1">
      <alignment horizontal="left" vertical="top" shrinkToFit="1"/>
    </xf>
    <xf numFmtId="0" fontId="2" fillId="3" borderId="0" xfId="0" applyFont="1" applyFill="1" applyBorder="1" applyAlignment="1">
      <alignment horizontal="left" vertical="top" wrapText="1" indent="1"/>
    </xf>
    <xf numFmtId="165" fontId="3" fillId="3" borderId="0" xfId="0" applyNumberFormat="1" applyFont="1" applyFill="1" applyBorder="1" applyAlignment="1">
      <alignment horizontal="right" vertical="top" shrinkToFit="1"/>
    </xf>
    <xf numFmtId="165" fontId="3" fillId="0" borderId="2" xfId="0" applyNumberFormat="1" applyFont="1" applyFill="1" applyBorder="1" applyAlignment="1">
      <alignment horizontal="right" vertical="top" shrinkToFit="1"/>
    </xf>
    <xf numFmtId="165" fontId="3" fillId="3" borderId="4" xfId="0" applyNumberFormat="1" applyFont="1" applyFill="1" applyBorder="1" applyAlignment="1">
      <alignment horizontal="right" vertical="top" shrinkToFit="1"/>
    </xf>
    <xf numFmtId="0" fontId="2" fillId="0" borderId="0" xfId="0" applyFont="1" applyFill="1" applyBorder="1" applyAlignment="1">
      <alignment horizontal="left" vertical="top" wrapText="1"/>
    </xf>
    <xf numFmtId="165" fontId="3" fillId="0" borderId="0" xfId="0" applyNumberFormat="1" applyFont="1" applyFill="1" applyBorder="1" applyAlignment="1">
      <alignment horizontal="right" vertical="top" shrinkToFit="1"/>
    </xf>
    <xf numFmtId="166" fontId="3" fillId="0" borderId="0" xfId="0" applyNumberFormat="1" applyFont="1" applyFill="1" applyBorder="1" applyAlignment="1">
      <alignment horizontal="right" vertical="top" shrinkToFit="1"/>
    </xf>
    <xf numFmtId="166" fontId="3" fillId="3" borderId="2" xfId="0" applyNumberFormat="1" applyFont="1" applyFill="1" applyBorder="1" applyAlignment="1">
      <alignment horizontal="right" vertical="top" shrinkToFit="1"/>
    </xf>
    <xf numFmtId="0" fontId="2" fillId="0" borderId="0" xfId="0" applyFont="1" applyFill="1" applyBorder="1" applyAlignment="1">
      <alignment horizontal="left" vertical="top" wrapText="1" indent="3"/>
    </xf>
    <xf numFmtId="165" fontId="3" fillId="0" borderId="4" xfId="0" applyNumberFormat="1" applyFont="1" applyFill="1" applyBorder="1" applyAlignment="1">
      <alignment horizontal="right" vertical="top" shrinkToFit="1"/>
    </xf>
    <xf numFmtId="0" fontId="2" fillId="3" borderId="0" xfId="0" applyFont="1" applyFill="1" applyBorder="1" applyAlignment="1">
      <alignment horizontal="right" vertical="top" wrapText="1"/>
    </xf>
    <xf numFmtId="166" fontId="3" fillId="3" borderId="0" xfId="0" applyNumberFormat="1" applyFont="1" applyFill="1" applyBorder="1" applyAlignment="1">
      <alignment horizontal="right" vertical="top" shrinkToFit="1"/>
    </xf>
    <xf numFmtId="167" fontId="3" fillId="0" borderId="2" xfId="0" applyNumberFormat="1" applyFont="1" applyFill="1" applyBorder="1" applyAlignment="1">
      <alignment horizontal="right" vertical="top" shrinkToFit="1"/>
    </xf>
    <xf numFmtId="0" fontId="2" fillId="3" borderId="0" xfId="0" applyFont="1" applyFill="1" applyBorder="1" applyAlignment="1">
      <alignment horizontal="left" vertical="top" wrapText="1" indent="3"/>
    </xf>
    <xf numFmtId="166" fontId="3" fillId="0" borderId="2" xfId="0" applyNumberFormat="1" applyFont="1" applyFill="1" applyBorder="1" applyAlignment="1">
      <alignment horizontal="right" vertical="top" shrinkToFit="1"/>
    </xf>
    <xf numFmtId="164" fontId="3" fillId="3" borderId="5" xfId="0" applyNumberFormat="1" applyFont="1" applyFill="1" applyBorder="1" applyAlignment="1">
      <alignment horizontal="right" vertical="top" shrinkToFit="1"/>
    </xf>
    <xf numFmtId="164" fontId="3" fillId="3" borderId="5" xfId="0" applyNumberFormat="1" applyFont="1" applyFill="1" applyBorder="1" applyAlignment="1">
      <alignment horizontal="left" vertical="top" shrinkToFit="1"/>
    </xf>
    <xf numFmtId="168" fontId="3" fillId="0" borderId="4" xfId="0" applyNumberFormat="1" applyFont="1" applyFill="1" applyBorder="1" applyAlignment="1">
      <alignment horizontal="right" vertical="top" shrinkToFit="1"/>
    </xf>
    <xf numFmtId="168" fontId="3" fillId="0" borderId="4" xfId="0" applyNumberFormat="1" applyFont="1" applyFill="1" applyBorder="1" applyAlignment="1">
      <alignment horizontal="left" vertical="top" shrinkToFit="1"/>
    </xf>
    <xf numFmtId="168" fontId="3" fillId="3" borderId="0" xfId="0" applyNumberFormat="1" applyFont="1" applyFill="1" applyBorder="1" applyAlignment="1">
      <alignment horizontal="right" vertical="top" shrinkToFit="1"/>
    </xf>
    <xf numFmtId="168" fontId="3" fillId="3" borderId="0" xfId="0" applyNumberFormat="1" applyFont="1" applyFill="1" applyBorder="1" applyAlignment="1">
      <alignment horizontal="left" vertical="top" shrinkToFit="1"/>
    </xf>
    <xf numFmtId="0" fontId="0" fillId="0" borderId="0" xfId="0" applyFill="1" applyBorder="1" applyAlignment="1">
      <alignment horizontal="left" wrapText="1"/>
    </xf>
    <xf numFmtId="0" fontId="0" fillId="3" borderId="0" xfId="0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top" wrapText="1" indent="20"/>
    </xf>
    <xf numFmtId="164" fontId="3" fillId="3" borderId="0" xfId="0" applyNumberFormat="1" applyFont="1" applyFill="1" applyBorder="1" applyAlignment="1">
      <alignment horizontal="left" vertical="top" shrinkToFit="1"/>
    </xf>
    <xf numFmtId="165" fontId="3" fillId="3" borderId="0" xfId="0" applyNumberFormat="1" applyFont="1" applyFill="1" applyBorder="1" applyAlignment="1">
      <alignment horizontal="left" vertical="top" indent="7" shrinkToFit="1"/>
    </xf>
    <xf numFmtId="166" fontId="3" fillId="3" borderId="0" xfId="0" applyNumberFormat="1" applyFont="1" applyFill="1" applyBorder="1" applyAlignment="1">
      <alignment horizontal="right" vertical="center" shrinkToFit="1"/>
    </xf>
    <xf numFmtId="0" fontId="2" fillId="4" borderId="0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166" fontId="3" fillId="5" borderId="0" xfId="0" applyNumberFormat="1" applyFont="1" applyFill="1" applyBorder="1" applyAlignment="1">
      <alignment horizontal="right" vertical="top" shrinkToFit="1"/>
    </xf>
    <xf numFmtId="166" fontId="3" fillId="6" borderId="0" xfId="0" applyNumberFormat="1" applyFont="1" applyFill="1" applyBorder="1" applyAlignment="1">
      <alignment horizontal="right" vertical="top" shrinkToFit="1"/>
    </xf>
    <xf numFmtId="165" fontId="3" fillId="6" borderId="0" xfId="0" applyNumberFormat="1" applyFont="1" applyFill="1" applyBorder="1" applyAlignment="1">
      <alignment horizontal="right" vertical="top" shrinkToFit="1"/>
    </xf>
    <xf numFmtId="166" fontId="3" fillId="3" borderId="6" xfId="0" applyNumberFormat="1" applyFont="1" applyFill="1" applyBorder="1" applyAlignment="1">
      <alignment horizontal="right" vertical="top" shrinkToFit="1"/>
    </xf>
    <xf numFmtId="165" fontId="3" fillId="6" borderId="6" xfId="0" applyNumberFormat="1" applyFont="1" applyFill="1" applyBorder="1" applyAlignment="1">
      <alignment horizontal="right" vertical="top" shrinkToFit="1"/>
    </xf>
    <xf numFmtId="166" fontId="3" fillId="0" borderId="6" xfId="0" applyNumberFormat="1" applyFont="1" applyFill="1" applyBorder="1" applyAlignment="1">
      <alignment horizontal="right" vertical="top" shrinkToFit="1"/>
    </xf>
    <xf numFmtId="165" fontId="3" fillId="0" borderId="6" xfId="0" applyNumberFormat="1" applyFont="1" applyFill="1" applyBorder="1" applyAlignment="1">
      <alignment horizontal="right" vertical="top" shrinkToFit="1"/>
    </xf>
    <xf numFmtId="167" fontId="3" fillId="0" borderId="6" xfId="0" applyNumberFormat="1" applyFont="1" applyFill="1" applyBorder="1" applyAlignment="1">
      <alignment horizontal="right" vertical="top" shrinkToFit="1"/>
    </xf>
    <xf numFmtId="164" fontId="3" fillId="0" borderId="7" xfId="0" applyNumberFormat="1" applyFont="1" applyFill="1" applyBorder="1" applyAlignment="1">
      <alignment horizontal="left" vertical="top" shrinkToFit="1"/>
    </xf>
    <xf numFmtId="0" fontId="5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 indent="21"/>
    </xf>
    <xf numFmtId="165" fontId="3" fillId="0" borderId="0" xfId="0" applyNumberFormat="1" applyFont="1" applyFill="1" applyBorder="1" applyAlignment="1">
      <alignment horizontal="right" vertical="top" shrinkToFit="1"/>
    </xf>
    <xf numFmtId="166" fontId="3" fillId="0" borderId="0" xfId="0" applyNumberFormat="1" applyFont="1" applyFill="1" applyBorder="1" applyAlignment="1">
      <alignment horizontal="right" vertical="top" shrinkToFit="1"/>
    </xf>
    <xf numFmtId="165" fontId="3" fillId="3" borderId="0" xfId="0" applyNumberFormat="1" applyFont="1" applyFill="1" applyBorder="1" applyAlignment="1">
      <alignment horizontal="right" vertical="top" shrinkToFit="1"/>
    </xf>
    <xf numFmtId="166" fontId="3" fillId="3" borderId="0" xfId="0" applyNumberFormat="1" applyFont="1" applyFill="1" applyBorder="1" applyAlignment="1">
      <alignment horizontal="right" vertical="top" shrinkToFit="1"/>
    </xf>
    <xf numFmtId="165" fontId="3" fillId="3" borderId="6" xfId="0" applyNumberFormat="1" applyFont="1" applyFill="1" applyBorder="1" applyAlignment="1">
      <alignment horizontal="right" vertical="top" shrinkToFit="1"/>
    </xf>
    <xf numFmtId="165" fontId="3" fillId="0" borderId="6" xfId="0" applyNumberFormat="1" applyFont="1" applyFill="1" applyBorder="1" applyAlignment="1">
      <alignment horizontal="right" vertical="top" shrinkToFit="1"/>
    </xf>
    <xf numFmtId="166" fontId="3" fillId="3" borderId="0" xfId="0" applyNumberFormat="1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horizontal="left" wrapText="1"/>
    </xf>
    <xf numFmtId="164" fontId="3" fillId="3" borderId="0" xfId="0" applyNumberFormat="1" applyFont="1" applyFill="1" applyBorder="1" applyAlignment="1">
      <alignment horizontal="left" vertical="top" shrinkToFit="1"/>
    </xf>
    <xf numFmtId="0" fontId="0" fillId="3" borderId="0" xfId="0" applyFill="1" applyBorder="1" applyAlignment="1">
      <alignment horizontal="left" vertical="center" wrapText="1"/>
    </xf>
    <xf numFmtId="164" fontId="3" fillId="0" borderId="7" xfId="0" applyNumberFormat="1" applyFont="1" applyFill="1" applyBorder="1" applyAlignment="1">
      <alignment horizontal="left" vertical="top" shrinkToFit="1"/>
    </xf>
    <xf numFmtId="166" fontId="3" fillId="0" borderId="6" xfId="0" applyNumberFormat="1" applyFont="1" applyFill="1" applyBorder="1" applyAlignment="1">
      <alignment horizontal="right" vertical="top" shrinkToFit="1"/>
    </xf>
    <xf numFmtId="0" fontId="2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indent="1" shrinkToFit="1"/>
    </xf>
    <xf numFmtId="164" fontId="3" fillId="0" borderId="4" xfId="0" applyNumberFormat="1" applyFont="1" applyFill="1" applyBorder="1" applyAlignment="1">
      <alignment horizontal="left" vertical="top" shrinkToFit="1"/>
    </xf>
    <xf numFmtId="0" fontId="2" fillId="0" borderId="0" xfId="0" applyFont="1" applyFill="1" applyBorder="1" applyAlignment="1">
      <alignment horizontal="left" vertical="top" wrapText="1" indent="3"/>
    </xf>
    <xf numFmtId="166" fontId="3" fillId="0" borderId="6" xfId="0" applyNumberFormat="1" applyFont="1" applyFill="1" applyBorder="1" applyAlignment="1">
      <alignment horizontal="right" vertical="top" indent="1" shrinkToFit="1"/>
    </xf>
    <xf numFmtId="0" fontId="2" fillId="3" borderId="0" xfId="0" applyFont="1" applyFill="1" applyBorder="1" applyAlignment="1">
      <alignment horizontal="left" vertical="top" wrapText="1" indent="5"/>
    </xf>
    <xf numFmtId="169" fontId="3" fillId="3" borderId="8" xfId="0" applyNumberFormat="1" applyFont="1" applyFill="1" applyBorder="1" applyAlignment="1">
      <alignment horizontal="left" vertical="top" indent="7" shrinkToFit="1"/>
    </xf>
    <xf numFmtId="167" fontId="3" fillId="0" borderId="6" xfId="0" applyNumberFormat="1" applyFont="1" applyFill="1" applyBorder="1" applyAlignment="1">
      <alignment horizontal="left" vertical="top" indent="8" shrinkToFit="1"/>
    </xf>
    <xf numFmtId="167" fontId="3" fillId="0" borderId="6" xfId="0" applyNumberFormat="1" applyFont="1" applyFill="1" applyBorder="1" applyAlignment="1">
      <alignment horizontal="right" vertical="top" shrinkToFit="1"/>
    </xf>
    <xf numFmtId="165" fontId="3" fillId="3" borderId="2" xfId="0" applyNumberFormat="1" applyFont="1" applyFill="1" applyBorder="1" applyAlignment="1">
      <alignment horizontal="right" vertical="top" shrinkToFit="1"/>
    </xf>
    <xf numFmtId="166" fontId="3" fillId="0" borderId="0" xfId="0" applyNumberFormat="1" applyFont="1" applyFill="1" applyBorder="1" applyAlignment="1">
      <alignment horizontal="right" vertical="top" indent="1" shrinkToFit="1"/>
    </xf>
    <xf numFmtId="0" fontId="2" fillId="3" borderId="0" xfId="0" applyFont="1" applyFill="1" applyBorder="1" applyAlignment="1">
      <alignment horizontal="left" vertical="top" wrapText="1" indent="3"/>
    </xf>
    <xf numFmtId="169" fontId="3" fillId="3" borderId="0" xfId="0" applyNumberFormat="1" applyFont="1" applyFill="1" applyBorder="1" applyAlignment="1">
      <alignment horizontal="left" vertical="top" indent="7" shrinkToFit="1"/>
    </xf>
    <xf numFmtId="166" fontId="3" fillId="3" borderId="0" xfId="0" applyNumberFormat="1" applyFont="1" applyFill="1" applyBorder="1" applyAlignment="1">
      <alignment horizontal="right" vertical="center" indent="1" shrinkToFit="1"/>
    </xf>
    <xf numFmtId="165" fontId="3" fillId="0" borderId="6" xfId="0" applyNumberFormat="1" applyFont="1" applyFill="1" applyBorder="1" applyAlignment="1">
      <alignment horizontal="left" vertical="top" indent="7" shrinkToFit="1"/>
    </xf>
    <xf numFmtId="165" fontId="3" fillId="3" borderId="8" xfId="0" applyNumberFormat="1" applyFont="1" applyFill="1" applyBorder="1" applyAlignment="1">
      <alignment horizontal="left" vertical="top" indent="7" shrinkToFit="1"/>
    </xf>
    <xf numFmtId="165" fontId="3" fillId="0" borderId="0" xfId="0" applyNumberFormat="1" applyFont="1" applyFill="1" applyBorder="1" applyAlignment="1">
      <alignment horizontal="left" vertical="top" indent="7" shrinkToFit="1"/>
    </xf>
    <xf numFmtId="0" fontId="2" fillId="3" borderId="0" xfId="0" applyFont="1" applyFill="1" applyBorder="1" applyAlignment="1">
      <alignment horizontal="left" vertical="top" wrapText="1"/>
    </xf>
    <xf numFmtId="165" fontId="3" fillId="3" borderId="0" xfId="0" applyNumberFormat="1" applyFont="1" applyFill="1" applyBorder="1" applyAlignment="1">
      <alignment horizontal="left" vertical="top" indent="7" shrinkToFit="1"/>
    </xf>
    <xf numFmtId="0" fontId="2" fillId="0" borderId="6" xfId="0" applyFont="1" applyFill="1" applyBorder="1" applyAlignment="1">
      <alignment horizontal="right" vertical="top" wrapText="1" indent="1"/>
    </xf>
    <xf numFmtId="0" fontId="11" fillId="0" borderId="0" xfId="0" applyFont="1" applyFill="1" applyBorder="1" applyAlignment="1">
      <alignment horizontal="left" vertical="top" wrapText="1" indent="3"/>
    </xf>
    <xf numFmtId="0" fontId="11" fillId="3" borderId="0" xfId="0" applyFont="1" applyFill="1" applyBorder="1" applyAlignment="1">
      <alignment horizontal="left" vertical="top" wrapText="1" indent="3"/>
    </xf>
    <xf numFmtId="166" fontId="3" fillId="3" borderId="0" xfId="0" applyNumberFormat="1" applyFont="1" applyFill="1" applyBorder="1" applyAlignment="1">
      <alignment horizontal="right" vertical="top" indent="1" shrinkToFit="1"/>
    </xf>
    <xf numFmtId="164" fontId="3" fillId="3" borderId="0" xfId="0" applyNumberFormat="1" applyFont="1" applyFill="1" applyBorder="1" applyAlignment="1">
      <alignment horizontal="left" vertical="top" indent="1" shrinkToFit="1"/>
    </xf>
    <xf numFmtId="0" fontId="4" fillId="3" borderId="0" xfId="0" applyFont="1" applyFill="1" applyBorder="1" applyAlignment="1">
      <alignment horizontal="center" vertical="top" wrapText="1"/>
    </xf>
    <xf numFmtId="0" fontId="0" fillId="3" borderId="9" xfId="0" applyFill="1" applyBorder="1" applyAlignment="1">
      <alignment horizontal="left" vertical="center" wrapText="1"/>
    </xf>
    <xf numFmtId="164" fontId="3" fillId="0" borderId="7" xfId="0" applyNumberFormat="1" applyFont="1" applyFill="1" applyBorder="1" applyAlignment="1">
      <alignment horizontal="left" vertical="top" indent="1" shrinkToFit="1"/>
    </xf>
    <xf numFmtId="0" fontId="12" fillId="4" borderId="0" xfId="0" applyFont="1" applyFill="1" applyBorder="1" applyAlignment="1">
      <alignment horizontal="left" vertical="top" wrapText="1"/>
    </xf>
    <xf numFmtId="165" fontId="3" fillId="3" borderId="6" xfId="0" applyNumberFormat="1" applyFont="1" applyFill="1" applyBorder="1" applyAlignment="1">
      <alignment horizontal="left" vertical="top" indent="7" shrinkToFit="1"/>
    </xf>
    <xf numFmtId="0" fontId="11" fillId="4" borderId="0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 indent="5"/>
    </xf>
    <xf numFmtId="165" fontId="3" fillId="0" borderId="8" xfId="0" applyNumberFormat="1" applyFont="1" applyFill="1" applyBorder="1" applyAlignment="1">
      <alignment horizontal="left" vertical="top" indent="7" shrinkToFit="1"/>
    </xf>
    <xf numFmtId="0" fontId="0" fillId="0" borderId="0" xfId="0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left" vertical="top" wrapText="1" indent="20"/>
    </xf>
    <xf numFmtId="166" fontId="3" fillId="3" borderId="6" xfId="0" applyNumberFormat="1" applyFont="1" applyFill="1" applyBorder="1" applyAlignment="1">
      <alignment horizontal="right" vertical="top" indent="1" shrinkToFit="1"/>
    </xf>
    <xf numFmtId="164" fontId="3" fillId="0" borderId="2" xfId="0" applyNumberFormat="1" applyFont="1" applyFill="1" applyBorder="1" applyAlignment="1">
      <alignment horizontal="right" vertical="top" shrinkToFit="1"/>
    </xf>
    <xf numFmtId="0" fontId="0" fillId="3" borderId="4" xfId="0" applyFill="1" applyBorder="1" applyAlignment="1">
      <alignment horizontal="left" wrapText="1"/>
    </xf>
    <xf numFmtId="168" fontId="3" fillId="3" borderId="0" xfId="0" applyNumberFormat="1" applyFont="1" applyFill="1" applyBorder="1" applyAlignment="1">
      <alignment horizontal="right" vertical="top" shrinkToFit="1"/>
    </xf>
    <xf numFmtId="169" fontId="3" fillId="0" borderId="0" xfId="0" applyNumberFormat="1" applyFont="1" applyFill="1" applyBorder="1" applyAlignment="1">
      <alignment horizontal="right" vertical="top" shrinkToFit="1"/>
    </xf>
    <xf numFmtId="167" fontId="3" fillId="3" borderId="0" xfId="0" applyNumberFormat="1" applyFont="1" applyFill="1" applyBorder="1" applyAlignment="1">
      <alignment horizontal="right" vertical="top" shrinkToFit="1"/>
    </xf>
    <xf numFmtId="167" fontId="3" fillId="0" borderId="0" xfId="0" applyNumberFormat="1" applyFont="1" applyFill="1" applyBorder="1" applyAlignment="1">
      <alignment horizontal="right" vertical="top" shrinkToFit="1"/>
    </xf>
    <xf numFmtId="169" fontId="3" fillId="3" borderId="0" xfId="0" applyNumberFormat="1" applyFont="1" applyFill="1" applyBorder="1" applyAlignment="1">
      <alignment horizontal="right" vertical="top" shrinkToFit="1"/>
    </xf>
    <xf numFmtId="0" fontId="0" fillId="3" borderId="0" xfId="0" applyFill="1" applyBorder="1" applyAlignment="1">
      <alignment horizontal="left" wrapText="1"/>
    </xf>
    <xf numFmtId="0" fontId="2" fillId="0" borderId="0" xfId="0" applyFont="1" applyFill="1" applyBorder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 shrinkToFit="1"/>
    </xf>
    <xf numFmtId="164" fontId="3" fillId="0" borderId="2" xfId="0" applyNumberFormat="1" applyFont="1" applyFill="1" applyBorder="1" applyAlignment="1">
      <alignment horizontal="left" vertical="top" shrinkToFit="1"/>
    </xf>
    <xf numFmtId="165" fontId="3" fillId="3" borderId="0" xfId="0" applyNumberFormat="1" applyFont="1" applyFill="1" applyBorder="1" applyAlignment="1">
      <alignment horizontal="left" vertical="top" shrinkToFit="1"/>
    </xf>
    <xf numFmtId="164" fontId="3" fillId="0" borderId="0" xfId="0" applyNumberFormat="1" applyFont="1" applyFill="1" applyBorder="1" applyAlignment="1">
      <alignment horizontal="left" vertical="top" shrinkToFit="1"/>
    </xf>
    <xf numFmtId="168" fontId="3" fillId="3" borderId="0" xfId="0" applyNumberFormat="1" applyFont="1" applyFill="1" applyBorder="1" applyAlignment="1">
      <alignment horizontal="left" vertical="top" shrinkToFit="1"/>
    </xf>
    <xf numFmtId="168" fontId="3" fillId="0" borderId="0" xfId="0" applyNumberFormat="1" applyFont="1" applyFill="1" applyBorder="1" applyAlignment="1">
      <alignment horizontal="right" vertical="top" shrinkToFit="1"/>
    </xf>
    <xf numFmtId="167" fontId="3" fillId="0" borderId="0" xfId="0" applyNumberFormat="1" applyFont="1" applyFill="1" applyBorder="1" applyAlignment="1">
      <alignment horizontal="left" vertical="top" shrinkToFit="1"/>
    </xf>
    <xf numFmtId="0" fontId="2" fillId="3" borderId="0" xfId="0" applyFont="1" applyFill="1" applyBorder="1" applyAlignment="1">
      <alignment horizontal="right" vertical="top" wrapText="1"/>
    </xf>
    <xf numFmtId="166" fontId="3" fillId="3" borderId="0" xfId="0" applyNumberFormat="1" applyFont="1" applyFill="1" applyBorder="1" applyAlignment="1">
      <alignment horizontal="left" vertical="top" shrinkToFit="1"/>
    </xf>
    <xf numFmtId="166" fontId="3" fillId="0" borderId="0" xfId="0" applyNumberFormat="1" applyFont="1" applyFill="1" applyBorder="1" applyAlignment="1">
      <alignment horizontal="left" vertical="top" shrinkToFit="1"/>
    </xf>
    <xf numFmtId="0" fontId="1" fillId="0" borderId="0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BDE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Solvency Ratio</a:t>
            </a:r>
          </a:p>
        </c:rich>
      </c:tx>
      <c:layout>
        <c:manualLayout>
          <c:xMode val="edge"/>
          <c:yMode val="edge"/>
          <c:x val="0.3430693350831146"/>
          <c:y val="0"/>
        </c:manualLayout>
      </c:layout>
    </c:title>
    <c:plotArea>
      <c:layout/>
      <c:barChart>
        <c:barDir val="col"/>
        <c:grouping val="clustered"/>
        <c:ser>
          <c:idx val="0"/>
          <c:order val="0"/>
          <c:tx>
            <c:strRef>
              <c:f>'Graphs &amp; Charts'!$A$11</c:f>
              <c:strCache>
                <c:ptCount val="1"/>
                <c:pt idx="0">
                  <c:v>Total Liabilities to Total Assets</c:v>
                </c:pt>
              </c:strCache>
            </c:strRef>
          </c:tx>
          <c:val>
            <c:numRef>
              <c:f>('Graphs &amp; Charts'!$B$11,'Graphs &amp; Charts'!$C$11,'Graphs &amp; Charts'!$D$11)</c:f>
              <c:numCache>
                <c:formatCode>General</c:formatCode>
                <c:ptCount val="3"/>
                <c:pt idx="0">
                  <c:v>0.62009999999999998</c:v>
                </c:pt>
                <c:pt idx="1">
                  <c:v>0.95130000000000003</c:v>
                </c:pt>
                <c:pt idx="2">
                  <c:v>1.3242</c:v>
                </c:pt>
              </c:numCache>
            </c:numRef>
          </c:val>
        </c:ser>
        <c:dLbls/>
        <c:gapWidth val="75"/>
        <c:overlap val="-25"/>
        <c:axId val="81001856"/>
        <c:axId val="91935872"/>
      </c:barChart>
      <c:catAx>
        <c:axId val="810018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91935872"/>
        <c:crosses val="autoZero"/>
        <c:auto val="1"/>
        <c:lblAlgn val="ctr"/>
        <c:lblOffset val="100"/>
      </c:catAx>
      <c:valAx>
        <c:axId val="9193587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Ratio</a:t>
                </a:r>
              </a:p>
            </c:rich>
          </c:tx>
          <c:layout/>
        </c:title>
        <c:numFmt formatCode="General" sourceLinked="1"/>
        <c:majorTickMark val="none"/>
        <c:tickLblPos val="nextTo"/>
        <c:spPr>
          <a:ln w="9525">
            <a:noFill/>
          </a:ln>
        </c:spPr>
        <c:crossAx val="81001856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Profitability</a:t>
            </a:r>
            <a:r>
              <a:rPr lang="en-US" baseline="0"/>
              <a:t> Ratios</a:t>
            </a:r>
            <a:endParaRPr lang="en-US"/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'Graphs &amp; Charts'!$A$14</c:f>
              <c:strCache>
                <c:ptCount val="1"/>
                <c:pt idx="0">
                  <c:v>Profit Margin</c:v>
                </c:pt>
              </c:strCache>
            </c:strRef>
          </c:tx>
          <c:val>
            <c:numRef>
              <c:f>('Graphs &amp; Charts'!$B$14,'Graphs &amp; Charts'!$C$14,'Graphs &amp; Charts'!$D$14)</c:f>
              <c:numCache>
                <c:formatCode>General</c:formatCode>
                <c:ptCount val="3"/>
                <c:pt idx="0">
                  <c:v>0.12889999999999999</c:v>
                </c:pt>
                <c:pt idx="1">
                  <c:v>0.22320000000000001</c:v>
                </c:pt>
                <c:pt idx="2">
                  <c:v>0.1358</c:v>
                </c:pt>
              </c:numCache>
            </c:numRef>
          </c:val>
        </c:ser>
        <c:ser>
          <c:idx val="1"/>
          <c:order val="1"/>
          <c:tx>
            <c:strRef>
              <c:f>'Graphs &amp; Charts'!$A$15</c:f>
              <c:strCache>
                <c:ptCount val="1"/>
                <c:pt idx="0">
                  <c:v>Return on Asset</c:v>
                </c:pt>
              </c:strCache>
            </c:strRef>
          </c:tx>
          <c:val>
            <c:numRef>
              <c:f>('Graphs &amp; Charts'!$B$15,'Graphs &amp; Charts'!$C$15,'Graphs &amp; Charts'!$D$15)</c:f>
              <c:numCache>
                <c:formatCode>General</c:formatCode>
                <c:ptCount val="3"/>
                <c:pt idx="1">
                  <c:v>0.2016</c:v>
                </c:pt>
                <c:pt idx="2">
                  <c:v>0.188</c:v>
                </c:pt>
              </c:numCache>
            </c:numRef>
          </c:val>
        </c:ser>
        <c:ser>
          <c:idx val="2"/>
          <c:order val="2"/>
          <c:tx>
            <c:strRef>
              <c:f>'Graphs &amp; Charts'!$A$16</c:f>
              <c:strCache>
                <c:ptCount val="1"/>
                <c:pt idx="0">
                  <c:v>Asset Turnover</c:v>
                </c:pt>
              </c:strCache>
            </c:strRef>
          </c:tx>
          <c:val>
            <c:numRef>
              <c:f>('Graphs &amp; Charts'!$B$16,'Graphs &amp; Charts'!$C$16,'Graphs &amp; Charts'!$D$16)</c:f>
              <c:numCache>
                <c:formatCode>General</c:formatCode>
                <c:ptCount val="3"/>
                <c:pt idx="0">
                  <c:v>1.5584</c:v>
                </c:pt>
                <c:pt idx="1">
                  <c:v>1.0233000000000001</c:v>
                </c:pt>
                <c:pt idx="2">
                  <c:v>1.3792</c:v>
                </c:pt>
              </c:numCache>
            </c:numRef>
          </c:val>
        </c:ser>
        <c:dLbls/>
        <c:gapWidth val="75"/>
        <c:overlap val="-25"/>
        <c:axId val="122612736"/>
        <c:axId val="122664064"/>
      </c:barChart>
      <c:catAx>
        <c:axId val="122612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</c:title>
        <c:majorTickMark val="none"/>
        <c:tickLblPos val="nextTo"/>
        <c:crossAx val="122664064"/>
        <c:crosses val="autoZero"/>
        <c:auto val="1"/>
        <c:lblAlgn val="ctr"/>
        <c:lblOffset val="100"/>
      </c:catAx>
      <c:valAx>
        <c:axId val="122664064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Ratio</a:t>
                </a:r>
              </a:p>
            </c:rich>
          </c:tx>
          <c:layout/>
        </c:title>
        <c:numFmt formatCode="General" sourceLinked="1"/>
        <c:majorTickMark val="none"/>
        <c:tickLblPos val="nextTo"/>
        <c:spPr>
          <a:ln w="9525">
            <a:noFill/>
          </a:ln>
        </c:spPr>
        <c:crossAx val="122612736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Liquidity</a:t>
            </a:r>
            <a:r>
              <a:rPr lang="en-US" baseline="0"/>
              <a:t> Ratios</a:t>
            </a:r>
            <a:endParaRPr lang="en-US"/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'Graphs &amp; Charts'!$A$4</c:f>
              <c:strCache>
                <c:ptCount val="1"/>
                <c:pt idx="0">
                  <c:v>current Ratio</c:v>
                </c:pt>
              </c:strCache>
            </c:strRef>
          </c:tx>
          <c:val>
            <c:numRef>
              <c:f>'Graphs &amp; Charts'!$B$4:$D$4</c:f>
              <c:numCache>
                <c:formatCode>General</c:formatCode>
                <c:ptCount val="3"/>
                <c:pt idx="0">
                  <c:v>1.2518</c:v>
                </c:pt>
                <c:pt idx="1">
                  <c:v>2.1981000000000002</c:v>
                </c:pt>
                <c:pt idx="2">
                  <c:v>0.91649999999999998</c:v>
                </c:pt>
              </c:numCache>
            </c:numRef>
          </c:val>
        </c:ser>
        <c:ser>
          <c:idx val="1"/>
          <c:order val="1"/>
          <c:tx>
            <c:strRef>
              <c:f>'Graphs &amp; Charts'!$A$5</c:f>
              <c:strCache>
                <c:ptCount val="1"/>
                <c:pt idx="0">
                  <c:v>Acid Ratio</c:v>
                </c:pt>
              </c:strCache>
            </c:strRef>
          </c:tx>
          <c:val>
            <c:numRef>
              <c:f>'Graphs &amp; Charts'!$B$5:$D$5</c:f>
              <c:numCache>
                <c:formatCode>General</c:formatCode>
                <c:ptCount val="3"/>
                <c:pt idx="0">
                  <c:v>0.84609999999999996</c:v>
                </c:pt>
                <c:pt idx="1">
                  <c:v>1.6942999999999999</c:v>
                </c:pt>
                <c:pt idx="2">
                  <c:v>0.58950000000000002</c:v>
                </c:pt>
              </c:numCache>
            </c:numRef>
          </c:val>
        </c:ser>
        <c:ser>
          <c:idx val="2"/>
          <c:order val="2"/>
          <c:tx>
            <c:strRef>
              <c:f>'Graphs &amp; Charts'!$A$8</c:f>
              <c:strCache>
                <c:ptCount val="1"/>
                <c:pt idx="0">
                  <c:v>Cash Debt Coverage Ratio</c:v>
                </c:pt>
              </c:strCache>
            </c:strRef>
          </c:tx>
          <c:val>
            <c:numRef>
              <c:f>'Graphs &amp; Charts'!$B$8:$D$8</c:f>
              <c:numCache>
                <c:formatCode>General</c:formatCode>
                <c:ptCount val="3"/>
                <c:pt idx="0">
                  <c:v>0.6835</c:v>
                </c:pt>
                <c:pt idx="1">
                  <c:v>0.79479999999999995</c:v>
                </c:pt>
                <c:pt idx="2">
                  <c:v>0.5827</c:v>
                </c:pt>
              </c:numCache>
            </c:numRef>
          </c:val>
        </c:ser>
        <c:axId val="84674048"/>
        <c:axId val="84733952"/>
      </c:barChart>
      <c:catAx>
        <c:axId val="846740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</c:title>
        <c:numFmt formatCode="General" sourceLinked="1"/>
        <c:tickLblPos val="nextTo"/>
        <c:crossAx val="84733952"/>
        <c:crosses val="autoZero"/>
        <c:auto val="1"/>
        <c:lblAlgn val="ctr"/>
        <c:lblOffset val="100"/>
      </c:catAx>
      <c:valAx>
        <c:axId val="8473395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Ratios</a:t>
                </a:r>
              </a:p>
            </c:rich>
          </c:tx>
          <c:layout/>
        </c:title>
        <c:numFmt formatCode="General" sourceLinked="1"/>
        <c:tickLblPos val="nextTo"/>
        <c:crossAx val="8467404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51707</xdr:colOff>
      <xdr:row>41</xdr:row>
      <xdr:rowOff>153320</xdr:rowOff>
    </xdr:from>
    <xdr:ext cx="1028700" cy="38100"/>
    <xdr:grpSp>
      <xdr:nvGrpSpPr>
        <xdr:cNvPr id="14" name="Group 2">
          <a:extLst>
            <a:ext uri="{FF2B5EF4-FFF2-40B4-BE49-F238E27FC236}">
              <a16:creationId xmlns:a16="http://schemas.microsoft.com/office/drawing/2014/main" xmlns="" id="{2C6AE8B1-B9CA-4430-8828-DFCEAF5E8551}"/>
            </a:ext>
          </a:extLst>
        </xdr:cNvPr>
        <xdr:cNvGrpSpPr/>
      </xdr:nvGrpSpPr>
      <xdr:grpSpPr>
        <a:xfrm>
          <a:off x="4642757" y="8354345"/>
          <a:ext cx="1028700" cy="38100"/>
          <a:chOff x="0" y="0"/>
          <a:chExt cx="1028700" cy="38100"/>
        </a:xfrm>
      </xdr:grpSpPr>
      <xdr:sp macro="" textlink="">
        <xdr:nvSpPr>
          <xdr:cNvPr id="15" name="Shape 3">
            <a:extLst>
              <a:ext uri="{FF2B5EF4-FFF2-40B4-BE49-F238E27FC236}">
                <a16:creationId xmlns:a16="http://schemas.microsoft.com/office/drawing/2014/main" xmlns="" id="{1B4D5204-66D6-45D5-A35E-FCF51BB1CE51}"/>
              </a:ext>
            </a:extLst>
          </xdr:cNvPr>
          <xdr:cNvSpPr/>
        </xdr:nvSpPr>
        <xdr:spPr>
          <a:xfrm>
            <a:off x="0" y="6350"/>
            <a:ext cx="1028700" cy="0"/>
          </a:xfrm>
          <a:custGeom>
            <a:avLst/>
            <a:gdLst/>
            <a:ahLst/>
            <a:cxnLst/>
            <a:rect l="0" t="0" r="0" b="0"/>
            <a:pathLst>
              <a:path w="1028700">
                <a:moveTo>
                  <a:pt x="10287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16" name="Shape 4">
            <a:extLst>
              <a:ext uri="{FF2B5EF4-FFF2-40B4-BE49-F238E27FC236}">
                <a16:creationId xmlns:a16="http://schemas.microsoft.com/office/drawing/2014/main" xmlns="" id="{A205C806-F03B-4874-B6E1-17E4EE651E08}"/>
              </a:ext>
            </a:extLst>
          </xdr:cNvPr>
          <xdr:cNvSpPr/>
        </xdr:nvSpPr>
        <xdr:spPr>
          <a:xfrm>
            <a:off x="0" y="31750"/>
            <a:ext cx="1028700" cy="0"/>
          </a:xfrm>
          <a:custGeom>
            <a:avLst/>
            <a:gdLst/>
            <a:ahLst/>
            <a:cxnLst/>
            <a:rect l="0" t="0" r="0" b="0"/>
            <a:pathLst>
              <a:path w="1028700">
                <a:moveTo>
                  <a:pt x="10287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7</xdr:col>
      <xdr:colOff>0</xdr:colOff>
      <xdr:row>41</xdr:row>
      <xdr:rowOff>153320</xdr:rowOff>
    </xdr:from>
    <xdr:ext cx="1041400" cy="38100"/>
    <xdr:grpSp>
      <xdr:nvGrpSpPr>
        <xdr:cNvPr id="17" name="Group 5">
          <a:extLst>
            <a:ext uri="{FF2B5EF4-FFF2-40B4-BE49-F238E27FC236}">
              <a16:creationId xmlns:a16="http://schemas.microsoft.com/office/drawing/2014/main" xmlns="" id="{E815B89F-9EC1-4BF0-A71B-31AA0E3D953D}"/>
            </a:ext>
          </a:extLst>
        </xdr:cNvPr>
        <xdr:cNvGrpSpPr/>
      </xdr:nvGrpSpPr>
      <xdr:grpSpPr>
        <a:xfrm>
          <a:off x="5705475" y="8354345"/>
          <a:ext cx="1041400" cy="38100"/>
          <a:chOff x="0" y="0"/>
          <a:chExt cx="1041400" cy="38100"/>
        </a:xfrm>
      </xdr:grpSpPr>
      <xdr:sp macro="" textlink="">
        <xdr:nvSpPr>
          <xdr:cNvPr id="18" name="Shape 6">
            <a:extLst>
              <a:ext uri="{FF2B5EF4-FFF2-40B4-BE49-F238E27FC236}">
                <a16:creationId xmlns:a16="http://schemas.microsoft.com/office/drawing/2014/main" xmlns="" id="{EE34C106-D6A6-44DB-A55D-17DD628C56EA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19" name="Shape 7">
            <a:extLst>
              <a:ext uri="{FF2B5EF4-FFF2-40B4-BE49-F238E27FC236}">
                <a16:creationId xmlns:a16="http://schemas.microsoft.com/office/drawing/2014/main" xmlns="" id="{EBD702B9-F945-4968-B568-7CFDACECC9D7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9</xdr:col>
      <xdr:colOff>24332</xdr:colOff>
      <xdr:row>41</xdr:row>
      <xdr:rowOff>158442</xdr:rowOff>
    </xdr:from>
    <xdr:ext cx="1041400" cy="38100"/>
    <xdr:grpSp>
      <xdr:nvGrpSpPr>
        <xdr:cNvPr id="20" name="Group 5">
          <a:extLst>
            <a:ext uri="{FF2B5EF4-FFF2-40B4-BE49-F238E27FC236}">
              <a16:creationId xmlns:a16="http://schemas.microsoft.com/office/drawing/2014/main" xmlns="" id="{41B4F90F-89FC-4C12-AA4A-C0FD7CC0CCB0}"/>
            </a:ext>
          </a:extLst>
        </xdr:cNvPr>
        <xdr:cNvGrpSpPr/>
      </xdr:nvGrpSpPr>
      <xdr:grpSpPr>
        <a:xfrm>
          <a:off x="6863282" y="8359467"/>
          <a:ext cx="1041400" cy="38100"/>
          <a:chOff x="0" y="0"/>
          <a:chExt cx="1041400" cy="38100"/>
        </a:xfrm>
      </xdr:grpSpPr>
      <xdr:sp macro="" textlink="">
        <xdr:nvSpPr>
          <xdr:cNvPr id="21" name="Shape 6">
            <a:extLst>
              <a:ext uri="{FF2B5EF4-FFF2-40B4-BE49-F238E27FC236}">
                <a16:creationId xmlns:a16="http://schemas.microsoft.com/office/drawing/2014/main" xmlns="" id="{0EF896EF-2D16-46E1-887D-B937D16E764F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22" name="Shape 7">
            <a:extLst>
              <a:ext uri="{FF2B5EF4-FFF2-40B4-BE49-F238E27FC236}">
                <a16:creationId xmlns:a16="http://schemas.microsoft.com/office/drawing/2014/main" xmlns="" id="{6D59F6D3-C8B6-47A6-8325-F316518E8A6A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514350</xdr:colOff>
      <xdr:row>3</xdr:row>
      <xdr:rowOff>142875</xdr:rowOff>
    </xdr:from>
    <xdr:to>
      <xdr:col>13</xdr:col>
      <xdr:colOff>285750</xdr:colOff>
      <xdr:row>17</xdr:row>
      <xdr:rowOff>123825</xdr:rowOff>
    </xdr:to>
    <xdr:graphicFrame macro="">
      <xdr:nvGraphicFramePr>
        <xdr:cNvPr id="19" name="Chart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428625</xdr:colOff>
      <xdr:row>4</xdr:row>
      <xdr:rowOff>28575</xdr:rowOff>
    </xdr:from>
    <xdr:to>
      <xdr:col>22</xdr:col>
      <xdr:colOff>200025</xdr:colOff>
      <xdr:row>18</xdr:row>
      <xdr:rowOff>47625</xdr:rowOff>
    </xdr:to>
    <xdr:graphicFrame macro="">
      <xdr:nvGraphicFramePr>
        <xdr:cNvPr id="20" name="Chart 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95250</xdr:colOff>
      <xdr:row>19</xdr:row>
      <xdr:rowOff>95249</xdr:rowOff>
    </xdr:from>
    <xdr:to>
      <xdr:col>17</xdr:col>
      <xdr:colOff>400050</xdr:colOff>
      <xdr:row>39</xdr:row>
      <xdr:rowOff>123824</xdr:rowOff>
    </xdr:to>
    <xdr:graphicFrame macro="">
      <xdr:nvGraphicFramePr>
        <xdr:cNvPr id="27" name="Chart 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zoomScale="115" zoomScaleNormal="115" workbookViewId="0">
      <selection activeCell="A6" sqref="A6"/>
    </sheetView>
  </sheetViews>
  <sheetFormatPr defaultRowHeight="12.75"/>
  <cols>
    <col min="1" max="1" width="60.1640625" customWidth="1"/>
    <col min="2" max="2" width="14" customWidth="1"/>
    <col min="3" max="3" width="17.33203125" customWidth="1"/>
    <col min="4" max="4" width="18.6640625" customWidth="1"/>
    <col min="5" max="5" width="9.33203125" customWidth="1"/>
  </cols>
  <sheetData>
    <row r="1" spans="1:5" ht="26.1" customHeight="1">
      <c r="A1" s="49" t="s">
        <v>0</v>
      </c>
      <c r="B1" s="50"/>
      <c r="C1" s="50"/>
      <c r="D1" s="50"/>
      <c r="E1" s="50"/>
    </row>
    <row r="2" spans="1:5" ht="53.45" customHeight="1">
      <c r="A2" s="51" t="s">
        <v>1</v>
      </c>
      <c r="B2" s="51"/>
      <c r="C2" s="51"/>
      <c r="D2" s="51"/>
      <c r="E2" s="51"/>
    </row>
    <row r="3" spans="1:5" ht="22.5" customHeight="1">
      <c r="A3" s="5" t="s">
        <v>2</v>
      </c>
      <c r="B3" s="39" t="s">
        <v>147</v>
      </c>
      <c r="C3" s="6" t="s">
        <v>3</v>
      </c>
      <c r="D3" s="38" t="s">
        <v>146</v>
      </c>
      <c r="E3" s="2"/>
    </row>
    <row r="4" spans="1:5" ht="15" customHeight="1">
      <c r="A4" s="7" t="s">
        <v>4</v>
      </c>
      <c r="B4" s="7"/>
      <c r="C4" s="7"/>
      <c r="D4" s="7"/>
      <c r="E4" s="3"/>
    </row>
    <row r="5" spans="1:5" ht="15" customHeight="1">
      <c r="A5" s="8" t="s">
        <v>5</v>
      </c>
      <c r="B5" s="9">
        <v>17650.7</v>
      </c>
      <c r="C5" s="9">
        <v>19690.3</v>
      </c>
      <c r="D5" s="9">
        <v>21544.400000000001</v>
      </c>
      <c r="E5" s="3"/>
    </row>
    <row r="6" spans="1:5" ht="15" customHeight="1">
      <c r="A6" s="10" t="s">
        <v>6</v>
      </c>
      <c r="B6" s="11">
        <v>2355</v>
      </c>
      <c r="C6" s="11">
        <v>2652.2</v>
      </c>
      <c r="D6" s="11">
        <v>2875</v>
      </c>
      <c r="E6" s="3"/>
    </row>
    <row r="7" spans="1:5" ht="15" customHeight="1">
      <c r="A7" s="8" t="s">
        <v>7</v>
      </c>
      <c r="B7" s="12">
        <v>2381.1</v>
      </c>
      <c r="C7" s="12">
        <v>2377</v>
      </c>
      <c r="D7" s="12">
        <v>2089.1999999999998</v>
      </c>
      <c r="E7" s="3"/>
    </row>
    <row r="8" spans="1:5" ht="15" customHeight="1">
      <c r="A8" s="7" t="s">
        <v>8</v>
      </c>
      <c r="B8" s="13">
        <v>22386.799999999999</v>
      </c>
      <c r="C8" s="13">
        <v>24719.5</v>
      </c>
      <c r="D8" s="13">
        <v>26508.6</v>
      </c>
      <c r="E8" s="3"/>
    </row>
    <row r="9" spans="1:5" ht="15" customHeight="1">
      <c r="A9" s="14" t="s">
        <v>9</v>
      </c>
      <c r="B9" s="15">
        <v>7065.8</v>
      </c>
      <c r="C9" s="15">
        <v>7930.7</v>
      </c>
      <c r="D9" s="15">
        <v>8526.9</v>
      </c>
      <c r="E9" s="3"/>
    </row>
    <row r="10" spans="1:5" ht="15" customHeight="1">
      <c r="A10" s="7" t="s">
        <v>10</v>
      </c>
      <c r="B10" s="11">
        <v>8486.4</v>
      </c>
      <c r="C10" s="11">
        <v>9472.2000000000007</v>
      </c>
      <c r="D10" s="11">
        <v>10493.6</v>
      </c>
      <c r="E10" s="3"/>
    </row>
    <row r="11" spans="1:5" ht="15" customHeight="1">
      <c r="A11" s="14" t="s">
        <v>11</v>
      </c>
      <c r="B11" s="16">
        <v>518</v>
      </c>
      <c r="C11" s="16">
        <v>554.9</v>
      </c>
      <c r="D11" s="16">
        <v>371</v>
      </c>
      <c r="E11" s="3"/>
    </row>
    <row r="12" spans="1:5" ht="15" customHeight="1">
      <c r="A12" s="7" t="s">
        <v>12</v>
      </c>
      <c r="B12" s="11">
        <v>1011.4</v>
      </c>
      <c r="C12" s="11">
        <v>1247</v>
      </c>
      <c r="D12" s="11">
        <v>1377.3</v>
      </c>
      <c r="E12" s="3"/>
    </row>
    <row r="13" spans="1:5" ht="15" customHeight="1">
      <c r="A13" s="14" t="s">
        <v>13</v>
      </c>
      <c r="B13" s="15">
        <v>1408.4</v>
      </c>
      <c r="C13" s="15">
        <v>1708.2</v>
      </c>
      <c r="D13" s="15">
        <v>1824.1</v>
      </c>
      <c r="E13" s="3"/>
    </row>
    <row r="14" spans="1:5" ht="15" customHeight="1">
      <c r="A14" s="7" t="s">
        <v>14</v>
      </c>
      <c r="B14" s="17">
        <v>153.5</v>
      </c>
      <c r="C14" s="17">
        <v>224.4</v>
      </c>
      <c r="D14" s="17">
        <v>135.80000000000001</v>
      </c>
      <c r="E14" s="3"/>
    </row>
    <row r="15" spans="1:5" ht="15" customHeight="1">
      <c r="A15" s="18" t="s">
        <v>15</v>
      </c>
      <c r="B15" s="19">
        <v>18643.5</v>
      </c>
      <c r="C15" s="19">
        <v>21137.4</v>
      </c>
      <c r="D15" s="19">
        <v>22728.7</v>
      </c>
      <c r="E15" s="3"/>
    </row>
    <row r="16" spans="1:5" ht="15" customHeight="1">
      <c r="A16" s="7" t="s">
        <v>16</v>
      </c>
      <c r="B16" s="17">
        <v>391.4</v>
      </c>
      <c r="C16" s="17">
        <v>301.2</v>
      </c>
      <c r="D16" s="17">
        <v>298</v>
      </c>
      <c r="E16" s="3"/>
    </row>
    <row r="17" spans="1:5" ht="15" customHeight="1">
      <c r="A17" s="18" t="s">
        <v>17</v>
      </c>
      <c r="B17" s="19">
        <v>4134.7</v>
      </c>
      <c r="C17" s="19">
        <v>3883.3</v>
      </c>
      <c r="D17" s="19">
        <v>4077.9</v>
      </c>
      <c r="E17" s="3"/>
    </row>
    <row r="18" spans="1:5" ht="15" customHeight="1">
      <c r="A18" s="7" t="s">
        <v>18</v>
      </c>
      <c r="B18" s="20" t="s">
        <v>19</v>
      </c>
      <c r="C18" s="11">
        <v>1376.4</v>
      </c>
      <c r="D18" s="20" t="s">
        <v>19</v>
      </c>
      <c r="E18" s="3"/>
    </row>
    <row r="19" spans="1:5" ht="15" customHeight="1">
      <c r="A19" s="14" t="s">
        <v>20</v>
      </c>
      <c r="B19" s="16">
        <v>93.5</v>
      </c>
      <c r="C19" s="16">
        <v>499.2</v>
      </c>
      <c r="D19" s="16">
        <v>622.79999999999995</v>
      </c>
      <c r="E19" s="3"/>
    </row>
    <row r="20" spans="1:5" ht="15" customHeight="1">
      <c r="A20" s="7" t="s">
        <v>21</v>
      </c>
      <c r="B20" s="21">
        <v>181.8</v>
      </c>
      <c r="C20" s="21">
        <v>191.4</v>
      </c>
      <c r="D20" s="21">
        <v>96.5</v>
      </c>
      <c r="E20" s="3"/>
    </row>
    <row r="21" spans="1:5" ht="15" customHeight="1">
      <c r="A21" s="14" t="s">
        <v>22</v>
      </c>
      <c r="B21" s="22">
        <v>-92.5</v>
      </c>
      <c r="C21" s="22">
        <v>-170.3</v>
      </c>
      <c r="D21" s="22">
        <v>-331</v>
      </c>
      <c r="E21" s="3"/>
    </row>
    <row r="22" spans="1:5" ht="15" customHeight="1">
      <c r="A22" s="23" t="s">
        <v>23</v>
      </c>
      <c r="B22" s="13">
        <v>4317.5</v>
      </c>
      <c r="C22" s="13">
        <v>5780</v>
      </c>
      <c r="D22" s="13">
        <v>4466.2</v>
      </c>
      <c r="E22" s="3"/>
    </row>
    <row r="23" spans="1:5" ht="15" customHeight="1">
      <c r="A23" s="14" t="s">
        <v>24</v>
      </c>
      <c r="B23" s="12">
        <v>1432.6</v>
      </c>
      <c r="C23" s="12">
        <v>1262</v>
      </c>
      <c r="D23" s="24">
        <v>871.6</v>
      </c>
      <c r="E23" s="3"/>
    </row>
    <row r="24" spans="1:5" ht="15" customHeight="1">
      <c r="A24" s="23" t="s">
        <v>25</v>
      </c>
      <c r="B24" s="13">
        <v>2884.9</v>
      </c>
      <c r="C24" s="13">
        <v>4518</v>
      </c>
      <c r="D24" s="13">
        <v>3594.6</v>
      </c>
      <c r="E24" s="3"/>
    </row>
    <row r="25" spans="1:5" ht="15" customHeight="1">
      <c r="A25" s="18" t="s">
        <v>26</v>
      </c>
      <c r="B25" s="24">
        <v>0.2</v>
      </c>
      <c r="C25" s="22">
        <v>-0.3</v>
      </c>
      <c r="D25" s="22">
        <v>-4.5999999999999996</v>
      </c>
      <c r="E25" s="3"/>
    </row>
    <row r="26" spans="1:5" ht="14.25" customHeight="1">
      <c r="A26" s="23" t="s">
        <v>27</v>
      </c>
      <c r="B26" s="25">
        <v>2884.7</v>
      </c>
      <c r="C26" s="26">
        <v>4518.3</v>
      </c>
      <c r="D26" s="25">
        <v>3599.2</v>
      </c>
      <c r="E26" s="3"/>
    </row>
    <row r="27" spans="1:5" ht="15.95" customHeight="1">
      <c r="A27" s="14" t="s">
        <v>28</v>
      </c>
      <c r="B27" s="27">
        <v>1.99</v>
      </c>
      <c r="C27" s="28">
        <v>3.27</v>
      </c>
      <c r="D27" s="27">
        <v>2.95</v>
      </c>
      <c r="E27" s="3"/>
    </row>
    <row r="28" spans="1:5" ht="15" customHeight="1">
      <c r="A28" s="7" t="s">
        <v>29</v>
      </c>
      <c r="B28" s="29">
        <v>1.97</v>
      </c>
      <c r="C28" s="30">
        <v>3.24</v>
      </c>
      <c r="D28" s="29">
        <v>2.92</v>
      </c>
      <c r="E28" s="3"/>
    </row>
    <row r="29" spans="1:5" ht="15" customHeight="1">
      <c r="A29" s="14" t="s">
        <v>30</v>
      </c>
      <c r="B29" s="31"/>
      <c r="C29" s="31"/>
      <c r="D29" s="31"/>
      <c r="E29" s="3"/>
    </row>
    <row r="30" spans="1:5" ht="15" customHeight="1">
      <c r="A30" s="23" t="s">
        <v>31</v>
      </c>
      <c r="B30" s="11">
        <v>1449.5</v>
      </c>
      <c r="C30" s="11">
        <v>1382.7</v>
      </c>
      <c r="D30" s="11">
        <v>1221.2</v>
      </c>
      <c r="E30" s="3"/>
    </row>
    <row r="31" spans="1:5" ht="42.6" customHeight="1">
      <c r="A31" s="18" t="s">
        <v>32</v>
      </c>
      <c r="B31" s="15">
        <v>1461.5</v>
      </c>
      <c r="C31" s="15">
        <v>1394.6</v>
      </c>
      <c r="D31" s="15">
        <v>1233.2</v>
      </c>
      <c r="E31" s="1"/>
    </row>
    <row r="32" spans="1:5" ht="14.25" customHeight="1">
      <c r="A32" s="52" t="s">
        <v>33</v>
      </c>
      <c r="B32" s="52"/>
      <c r="C32" s="52"/>
      <c r="D32" s="52"/>
      <c r="E32" s="52"/>
    </row>
  </sheetData>
  <mergeCells count="3">
    <mergeCell ref="A1:E1"/>
    <mergeCell ref="A2:E2"/>
    <mergeCell ref="A32:E3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3"/>
  <sheetViews>
    <sheetView topLeftCell="A5" workbookViewId="0">
      <selection activeCell="E8" sqref="E8:G8"/>
    </sheetView>
  </sheetViews>
  <sheetFormatPr defaultRowHeight="12.75"/>
  <cols>
    <col min="1" max="1" width="10.5" customWidth="1"/>
    <col min="2" max="2" width="53.5" customWidth="1"/>
    <col min="3" max="3" width="1.1640625" customWidth="1"/>
    <col min="4" max="4" width="14" customWidth="1"/>
    <col min="5" max="5" width="1.1640625" customWidth="1"/>
    <col min="6" max="6" width="2.1640625" customWidth="1"/>
    <col min="7" max="7" width="17.33203125" customWidth="1"/>
    <col min="8" max="8" width="1.1640625" customWidth="1"/>
    <col min="9" max="10" width="18.6640625" customWidth="1"/>
  </cols>
  <sheetData>
    <row r="1" spans="1:10" ht="53.45" customHeight="1">
      <c r="A1" s="51" t="s">
        <v>78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22.5" customHeight="1">
      <c r="A2" s="98"/>
      <c r="B2" s="98"/>
      <c r="C2" s="98"/>
      <c r="D2" s="98"/>
      <c r="E2" s="98"/>
      <c r="F2" s="99" t="s">
        <v>149</v>
      </c>
      <c r="G2" s="100"/>
      <c r="H2" s="99" t="s">
        <v>148</v>
      </c>
      <c r="I2" s="100"/>
      <c r="J2" s="39" t="s">
        <v>154</v>
      </c>
    </row>
    <row r="3" spans="1:10" ht="14.25" customHeight="1">
      <c r="A3" s="101" t="s">
        <v>79</v>
      </c>
      <c r="B3" s="101"/>
      <c r="C3" s="101"/>
      <c r="D3" s="101"/>
      <c r="E3" s="101"/>
      <c r="F3" s="101"/>
      <c r="G3" s="101"/>
      <c r="H3" s="101"/>
      <c r="I3" s="101"/>
      <c r="J3" s="33"/>
    </row>
    <row r="4" spans="1:10" ht="14.25" customHeight="1">
      <c r="A4" s="65" t="s">
        <v>80</v>
      </c>
      <c r="B4" s="65"/>
      <c r="C4" s="65"/>
      <c r="D4" s="65"/>
      <c r="E4" s="60"/>
      <c r="F4" s="60"/>
      <c r="G4" s="60"/>
      <c r="H4" s="60"/>
      <c r="I4" s="60"/>
      <c r="J4" s="31"/>
    </row>
    <row r="5" spans="1:10" ht="14.25" customHeight="1">
      <c r="A5" s="76" t="s">
        <v>81</v>
      </c>
      <c r="B5" s="76"/>
      <c r="C5" s="76"/>
      <c r="D5" s="76"/>
      <c r="E5" s="88">
        <v>2462.3000000000002</v>
      </c>
      <c r="F5" s="88">
        <v>2462.3000000000002</v>
      </c>
      <c r="G5" s="88">
        <v>2462.3000000000002</v>
      </c>
      <c r="H5" s="61">
        <v>8756.2999999999993</v>
      </c>
      <c r="I5" s="61"/>
      <c r="J5" s="34">
        <v>2686.6</v>
      </c>
    </row>
    <row r="6" spans="1:10" ht="14.25" customHeight="1">
      <c r="A6" s="68" t="s">
        <v>82</v>
      </c>
      <c r="B6" s="68"/>
      <c r="C6" s="68"/>
      <c r="D6" s="68"/>
      <c r="E6" s="75">
        <v>228.6</v>
      </c>
      <c r="F6" s="75">
        <v>228.6</v>
      </c>
      <c r="G6" s="75">
        <v>228.6</v>
      </c>
      <c r="H6" s="54">
        <v>181.5</v>
      </c>
      <c r="I6" s="54"/>
      <c r="J6" s="16">
        <v>70.5</v>
      </c>
    </row>
    <row r="7" spans="1:10" ht="14.25" customHeight="1">
      <c r="A7" s="76" t="s">
        <v>83</v>
      </c>
      <c r="B7" s="76"/>
      <c r="C7" s="76"/>
      <c r="D7" s="76"/>
      <c r="E7" s="87">
        <v>870.4</v>
      </c>
      <c r="F7" s="87">
        <v>870.4</v>
      </c>
      <c r="G7" s="87">
        <v>870.4</v>
      </c>
      <c r="H7" s="56">
        <v>693.1</v>
      </c>
      <c r="I7" s="56"/>
      <c r="J7" s="21">
        <v>879.2</v>
      </c>
    </row>
    <row r="8" spans="1:10" ht="14.25" customHeight="1">
      <c r="A8" s="68" t="s">
        <v>46</v>
      </c>
      <c r="B8" s="68"/>
      <c r="C8" s="68"/>
      <c r="D8" s="68"/>
      <c r="E8" s="81">
        <v>1364</v>
      </c>
      <c r="F8" s="81">
        <v>1364</v>
      </c>
      <c r="G8" s="81">
        <v>1364</v>
      </c>
      <c r="H8" s="53">
        <v>1400.5</v>
      </c>
      <c r="I8" s="53"/>
      <c r="J8" s="15">
        <v>1529.4</v>
      </c>
    </row>
    <row r="9" spans="1:10" ht="14.25" customHeight="1">
      <c r="A9" s="76" t="s">
        <v>47</v>
      </c>
      <c r="B9" s="76"/>
      <c r="C9" s="76"/>
      <c r="D9" s="76"/>
      <c r="E9" s="102">
        <v>358.1</v>
      </c>
      <c r="F9" s="102">
        <v>358.1</v>
      </c>
      <c r="G9" s="102">
        <v>358.1</v>
      </c>
      <c r="H9" s="57">
        <v>1462.8</v>
      </c>
      <c r="I9" s="57"/>
      <c r="J9" s="43">
        <v>488.2</v>
      </c>
    </row>
    <row r="10" spans="1:10" ht="14.25" customHeight="1">
      <c r="A10" s="96" t="s">
        <v>84</v>
      </c>
      <c r="B10" s="96"/>
      <c r="C10" s="96"/>
      <c r="D10" s="96"/>
      <c r="E10" s="97">
        <v>5283.4</v>
      </c>
      <c r="F10" s="97">
        <v>5283.4</v>
      </c>
      <c r="G10" s="97">
        <v>5283.4</v>
      </c>
      <c r="H10" s="53">
        <v>12494.2</v>
      </c>
      <c r="I10" s="53"/>
      <c r="J10" s="15">
        <v>5653.9</v>
      </c>
    </row>
    <row r="11" spans="1:10" ht="14.25" customHeight="1">
      <c r="A11" s="82" t="s">
        <v>85</v>
      </c>
      <c r="B11" s="82"/>
      <c r="C11" s="82"/>
      <c r="D11" s="82"/>
      <c r="E11" s="87">
        <v>542.29999999999995</v>
      </c>
      <c r="F11" s="87">
        <v>542.29999999999995</v>
      </c>
      <c r="G11" s="87">
        <v>542.29999999999995</v>
      </c>
      <c r="H11" s="56">
        <v>267.7</v>
      </c>
      <c r="I11" s="56"/>
      <c r="J11" s="21">
        <v>220</v>
      </c>
    </row>
    <row r="12" spans="1:10" ht="14.25" customHeight="1">
      <c r="A12" s="94" t="s">
        <v>145</v>
      </c>
      <c r="B12" s="95"/>
      <c r="C12" s="95"/>
      <c r="D12" s="95"/>
      <c r="E12" s="87"/>
      <c r="F12" s="87"/>
      <c r="G12" s="87"/>
      <c r="H12" s="56"/>
      <c r="I12" s="56"/>
      <c r="J12" s="21"/>
    </row>
    <row r="13" spans="1:10" ht="14.25" customHeight="1">
      <c r="A13" s="65" t="s">
        <v>86</v>
      </c>
      <c r="B13" s="65"/>
      <c r="C13" s="65"/>
      <c r="D13" s="65"/>
      <c r="E13" s="75">
        <v>481.6</v>
      </c>
      <c r="F13" s="75">
        <v>481.6</v>
      </c>
      <c r="G13" s="75">
        <v>481.6</v>
      </c>
      <c r="H13" s="54">
        <v>334.7</v>
      </c>
      <c r="I13" s="54"/>
      <c r="J13" s="40">
        <v>396</v>
      </c>
    </row>
    <row r="14" spans="1:10" ht="14.25" customHeight="1">
      <c r="A14" s="82" t="s">
        <v>87</v>
      </c>
      <c r="B14" s="82"/>
      <c r="C14" s="82"/>
      <c r="D14" s="82"/>
      <c r="E14" s="83">
        <v>4919.5</v>
      </c>
      <c r="F14" s="83">
        <v>4919.5</v>
      </c>
      <c r="G14" s="83">
        <v>4919.5</v>
      </c>
      <c r="H14" s="55">
        <v>5929.1</v>
      </c>
      <c r="I14" s="55"/>
      <c r="J14" s="42">
        <v>6431.7</v>
      </c>
    </row>
    <row r="15" spans="1:10" ht="14.25" customHeight="1">
      <c r="A15" s="65" t="s">
        <v>38</v>
      </c>
      <c r="B15" s="65"/>
      <c r="C15" s="65"/>
      <c r="D15" s="65"/>
      <c r="E15" s="81">
        <v>795.4</v>
      </c>
      <c r="F15" s="81">
        <v>795.4</v>
      </c>
      <c r="G15" s="81">
        <v>795.4</v>
      </c>
      <c r="H15" s="54">
        <v>134.69999999999999</v>
      </c>
      <c r="I15" s="54"/>
      <c r="J15" s="40">
        <v>1765.8</v>
      </c>
    </row>
    <row r="16" spans="1:10" ht="14.25" customHeight="1">
      <c r="A16" s="82" t="s">
        <v>88</v>
      </c>
      <c r="B16" s="82"/>
      <c r="C16" s="82"/>
      <c r="D16" s="82"/>
      <c r="E16" s="87">
        <v>362.8</v>
      </c>
      <c r="F16" s="87">
        <v>362.8</v>
      </c>
      <c r="G16" s="87">
        <v>362.8</v>
      </c>
      <c r="H16" s="56">
        <v>412.2</v>
      </c>
      <c r="I16" s="56"/>
      <c r="J16" s="41">
        <v>479.6</v>
      </c>
    </row>
    <row r="17" spans="1:10" ht="14.25" customHeight="1">
      <c r="A17" s="65" t="s">
        <v>89</v>
      </c>
      <c r="B17" s="65"/>
      <c r="C17" s="65"/>
      <c r="D17" s="65"/>
      <c r="E17" s="75">
        <v>441.4</v>
      </c>
      <c r="F17" s="75">
        <v>441.4</v>
      </c>
      <c r="G17" s="75">
        <v>441.4</v>
      </c>
      <c r="H17" s="53">
        <v>1042.2</v>
      </c>
      <c r="I17" s="53"/>
      <c r="J17" s="40">
        <v>781.8</v>
      </c>
    </row>
    <row r="18" spans="1:10" ht="14.25" customHeight="1">
      <c r="A18" s="82" t="s">
        <v>90</v>
      </c>
      <c r="B18" s="82"/>
      <c r="C18" s="82"/>
      <c r="D18" s="82"/>
      <c r="E18" s="93">
        <v>1539.2</v>
      </c>
      <c r="F18" s="93">
        <v>1539.2</v>
      </c>
      <c r="G18" s="93">
        <v>1539.2</v>
      </c>
      <c r="H18" s="57">
        <v>3541.6</v>
      </c>
      <c r="I18" s="57"/>
      <c r="J18" s="44">
        <v>3490.8</v>
      </c>
    </row>
    <row r="19" spans="1:10" ht="14.25" customHeight="1">
      <c r="A19" s="92" t="s">
        <v>144</v>
      </c>
      <c r="B19" s="92"/>
      <c r="C19" s="37"/>
      <c r="D19" s="37"/>
      <c r="E19" s="35"/>
      <c r="F19" s="35"/>
      <c r="G19" s="35"/>
      <c r="H19" s="11"/>
      <c r="I19" s="11"/>
      <c r="J19" s="11"/>
    </row>
    <row r="20" spans="1:10" ht="15" customHeight="1" thickBot="1">
      <c r="A20" s="65" t="s">
        <v>91</v>
      </c>
      <c r="B20" s="65"/>
      <c r="C20" s="65"/>
      <c r="D20" s="65"/>
      <c r="E20" s="91">
        <v>14365.6</v>
      </c>
      <c r="F20" s="91">
        <v>14365.6</v>
      </c>
      <c r="G20" s="91">
        <v>14365.6</v>
      </c>
      <c r="H20" s="63">
        <v>24156.400000000001</v>
      </c>
      <c r="I20" s="63"/>
      <c r="J20" s="48">
        <v>19219.599999999999</v>
      </c>
    </row>
    <row r="21" spans="1:10" ht="14.25" customHeight="1" thickTop="1">
      <c r="A21" s="89" t="s">
        <v>92</v>
      </c>
      <c r="B21" s="89"/>
      <c r="C21" s="89"/>
      <c r="D21" s="89"/>
      <c r="E21" s="90"/>
      <c r="F21" s="90"/>
      <c r="G21" s="90"/>
      <c r="H21" s="62"/>
      <c r="I21" s="62"/>
      <c r="J21" s="32"/>
    </row>
    <row r="22" spans="1:10" ht="14.25" customHeight="1">
      <c r="A22" s="65" t="s">
        <v>93</v>
      </c>
      <c r="B22" s="65"/>
      <c r="C22" s="65"/>
      <c r="D22" s="65"/>
      <c r="E22" s="60"/>
      <c r="F22" s="60"/>
      <c r="G22" s="60"/>
      <c r="H22" s="60"/>
      <c r="I22" s="60"/>
      <c r="J22" s="31"/>
    </row>
    <row r="23" spans="1:10" ht="14.25" customHeight="1">
      <c r="A23" s="76" t="s">
        <v>49</v>
      </c>
      <c r="B23" s="76"/>
      <c r="C23" s="76"/>
      <c r="D23" s="76"/>
      <c r="E23" s="88">
        <v>782.5</v>
      </c>
      <c r="F23" s="88">
        <v>782.5</v>
      </c>
      <c r="G23" s="88">
        <v>782.5</v>
      </c>
      <c r="H23" s="61">
        <v>1179.3</v>
      </c>
      <c r="I23" s="61"/>
      <c r="J23" s="34">
        <v>1189.7</v>
      </c>
    </row>
    <row r="24" spans="1:10" ht="14.25" customHeight="1">
      <c r="A24" s="68" t="s">
        <v>94</v>
      </c>
      <c r="B24" s="68"/>
      <c r="C24" s="68"/>
      <c r="D24" s="68"/>
      <c r="E24" s="81">
        <v>1934.5</v>
      </c>
      <c r="F24" s="81">
        <v>1934.5</v>
      </c>
      <c r="G24" s="81">
        <v>1934.5</v>
      </c>
      <c r="H24" s="53">
        <v>1752.5</v>
      </c>
      <c r="I24" s="53"/>
      <c r="J24" s="15">
        <v>1753.7</v>
      </c>
    </row>
    <row r="25" spans="1:10" ht="14.25" customHeight="1">
      <c r="A25" s="86" t="s">
        <v>151</v>
      </c>
      <c r="B25" s="76"/>
      <c r="C25" s="76"/>
      <c r="D25" s="76"/>
      <c r="E25" s="87" t="s">
        <v>150</v>
      </c>
      <c r="F25" s="87" t="s">
        <v>150</v>
      </c>
      <c r="G25" s="87" t="s">
        <v>150</v>
      </c>
      <c r="H25" s="56">
        <v>656.8</v>
      </c>
      <c r="I25" s="56"/>
      <c r="J25" s="21">
        <v>664.6</v>
      </c>
    </row>
    <row r="26" spans="1:10" ht="14.25" customHeight="1">
      <c r="A26" s="85" t="s">
        <v>152</v>
      </c>
      <c r="B26" s="68"/>
      <c r="C26" s="68"/>
      <c r="D26" s="68"/>
      <c r="E26" s="81" t="s">
        <v>150</v>
      </c>
      <c r="F26" s="81" t="s">
        <v>150</v>
      </c>
      <c r="G26" s="81" t="s">
        <v>150</v>
      </c>
      <c r="H26" s="54">
        <v>102.8</v>
      </c>
      <c r="I26" s="54"/>
      <c r="J26" s="45">
        <v>1291.7</v>
      </c>
    </row>
    <row r="27" spans="1:10" ht="14.25" customHeight="1">
      <c r="A27" s="76" t="s">
        <v>95</v>
      </c>
      <c r="B27" s="76"/>
      <c r="C27" s="76"/>
      <c r="D27" s="76"/>
      <c r="E27" s="83">
        <v>1288.5</v>
      </c>
      <c r="F27" s="83">
        <v>1288.5</v>
      </c>
      <c r="G27" s="83">
        <v>1288.5</v>
      </c>
      <c r="H27" s="55">
        <v>1642.9</v>
      </c>
      <c r="I27" s="55"/>
      <c r="J27" s="11">
        <v>1269</v>
      </c>
    </row>
    <row r="28" spans="1:10" ht="14.25" customHeight="1">
      <c r="A28" s="68" t="s">
        <v>96</v>
      </c>
      <c r="B28" s="68"/>
      <c r="C28" s="68"/>
      <c r="D28" s="68"/>
      <c r="E28" s="84" t="s">
        <v>150</v>
      </c>
      <c r="F28" s="84" t="s">
        <v>150</v>
      </c>
      <c r="G28" s="84" t="s">
        <v>150</v>
      </c>
      <c r="H28" s="64">
        <v>349.9</v>
      </c>
      <c r="I28" s="64"/>
      <c r="J28" s="45" t="s">
        <v>150</v>
      </c>
    </row>
    <row r="29" spans="1:10" ht="14.25" customHeight="1">
      <c r="A29" s="70" t="s">
        <v>97</v>
      </c>
      <c r="B29" s="70"/>
      <c r="C29" s="70"/>
      <c r="D29" s="70"/>
      <c r="E29" s="80">
        <v>4220.7</v>
      </c>
      <c r="F29" s="80">
        <v>4220.7</v>
      </c>
      <c r="G29" s="80">
        <v>4220.7</v>
      </c>
      <c r="H29" s="55">
        <v>5684.2</v>
      </c>
      <c r="I29" s="55"/>
      <c r="J29" s="11">
        <v>6168.7</v>
      </c>
    </row>
    <row r="30" spans="1:10" ht="14.25" customHeight="1">
      <c r="A30" s="65" t="s">
        <v>98</v>
      </c>
      <c r="B30" s="65"/>
      <c r="C30" s="65"/>
      <c r="D30" s="65"/>
      <c r="E30" s="81">
        <v>3932.6</v>
      </c>
      <c r="F30" s="81">
        <v>3932.6</v>
      </c>
      <c r="G30" s="81">
        <v>3932.6</v>
      </c>
      <c r="H30" s="53">
        <v>9090.2000000000007</v>
      </c>
      <c r="I30" s="53"/>
      <c r="J30" s="15">
        <v>11167</v>
      </c>
    </row>
    <row r="31" spans="1:10" ht="14.25" customHeight="1">
      <c r="A31" s="82" t="s">
        <v>50</v>
      </c>
      <c r="B31" s="82"/>
      <c r="C31" s="82"/>
      <c r="D31" s="82"/>
      <c r="E31" s="83">
        <v>4.4000000000000004</v>
      </c>
      <c r="F31" s="83">
        <v>4.4000000000000004</v>
      </c>
      <c r="G31" s="83">
        <v>4.4000000000000004</v>
      </c>
      <c r="H31" s="55">
        <v>6775.7</v>
      </c>
      <c r="I31" s="55"/>
      <c r="J31" s="11">
        <v>6744.4</v>
      </c>
    </row>
    <row r="32" spans="1:10" ht="14.25" customHeight="1">
      <c r="A32" s="65" t="s">
        <v>99</v>
      </c>
      <c r="B32" s="65"/>
      <c r="C32" s="65"/>
      <c r="D32" s="65"/>
      <c r="E32" s="79">
        <v>750.9</v>
      </c>
      <c r="F32" s="79">
        <v>750.9</v>
      </c>
      <c r="G32" s="79">
        <v>750.9</v>
      </c>
      <c r="H32" s="58">
        <v>1430.5</v>
      </c>
      <c r="I32" s="58"/>
      <c r="J32" s="46">
        <v>1370.5</v>
      </c>
    </row>
    <row r="33" spans="1:10" ht="14.25" customHeight="1">
      <c r="A33" s="70" t="s">
        <v>100</v>
      </c>
      <c r="B33" s="70"/>
      <c r="C33" s="70"/>
      <c r="D33" s="70"/>
      <c r="E33" s="80">
        <v>8908.6</v>
      </c>
      <c r="F33" s="80">
        <v>8908.6</v>
      </c>
      <c r="G33" s="80">
        <v>8908.6</v>
      </c>
      <c r="H33" s="55">
        <v>22980.6</v>
      </c>
      <c r="I33" s="55"/>
      <c r="J33" s="11">
        <v>25450.6</v>
      </c>
    </row>
    <row r="34" spans="1:10" ht="14.25" customHeight="1">
      <c r="A34" s="65" t="s">
        <v>101</v>
      </c>
      <c r="B34" s="65"/>
      <c r="C34" s="65"/>
      <c r="D34" s="65"/>
      <c r="E34" s="60"/>
      <c r="F34" s="60"/>
      <c r="G34" s="60"/>
      <c r="H34" s="60"/>
      <c r="I34" s="60"/>
      <c r="J34" s="31"/>
    </row>
    <row r="35" spans="1:10" ht="27.75" customHeight="1">
      <c r="A35" s="76" t="s">
        <v>102</v>
      </c>
      <c r="B35" s="76"/>
      <c r="C35" s="76"/>
      <c r="D35" s="76"/>
      <c r="E35" s="78">
        <v>1.4</v>
      </c>
      <c r="F35" s="78">
        <v>1.4</v>
      </c>
      <c r="G35" s="78">
        <v>1.4</v>
      </c>
      <c r="H35" s="59">
        <v>1.3</v>
      </c>
      <c r="I35" s="59"/>
      <c r="J35" s="36">
        <v>1.2</v>
      </c>
    </row>
    <row r="36" spans="1:10" ht="14.25" customHeight="1">
      <c r="A36" s="68" t="s">
        <v>103</v>
      </c>
      <c r="B36" s="68"/>
      <c r="C36" s="68"/>
      <c r="D36" s="68"/>
      <c r="E36" s="75">
        <v>41.1</v>
      </c>
      <c r="F36" s="75">
        <v>41.1</v>
      </c>
      <c r="G36" s="75">
        <v>41.1</v>
      </c>
      <c r="H36" s="54">
        <v>41.1</v>
      </c>
      <c r="I36" s="54"/>
      <c r="J36" s="16">
        <v>41.1</v>
      </c>
    </row>
    <row r="37" spans="1:10" ht="14.25" customHeight="1">
      <c r="A37" s="76" t="s">
        <v>104</v>
      </c>
      <c r="B37" s="76"/>
      <c r="C37" s="76"/>
      <c r="D37" s="76"/>
      <c r="E37" s="77">
        <v>5563.2</v>
      </c>
      <c r="F37" s="77">
        <v>5563.2</v>
      </c>
      <c r="G37" s="77">
        <v>5563.2</v>
      </c>
      <c r="H37" s="55">
        <v>1457.4</v>
      </c>
      <c r="I37" s="55"/>
      <c r="J37" s="11">
        <v>-5771.2</v>
      </c>
    </row>
    <row r="38" spans="1:10" ht="14.25" customHeight="1">
      <c r="A38" s="68" t="s">
        <v>105</v>
      </c>
      <c r="B38" s="68"/>
      <c r="C38" s="68"/>
      <c r="D38" s="68"/>
      <c r="E38" s="72">
        <v>-155.6</v>
      </c>
      <c r="F38" s="72">
        <v>-155.6</v>
      </c>
      <c r="G38" s="72">
        <v>-155.6</v>
      </c>
      <c r="H38" s="73">
        <v>-330.3</v>
      </c>
      <c r="I38" s="73"/>
      <c r="J38" s="47">
        <v>-503.3</v>
      </c>
    </row>
    <row r="39" spans="1:10" ht="14.25" customHeight="1">
      <c r="A39" s="70" t="s">
        <v>106</v>
      </c>
      <c r="B39" s="70"/>
      <c r="C39" s="70"/>
      <c r="D39" s="70"/>
      <c r="E39" s="71">
        <v>5450.1</v>
      </c>
      <c r="F39" s="71">
        <v>5450.1</v>
      </c>
      <c r="G39" s="71">
        <v>5450.1</v>
      </c>
      <c r="H39" s="55">
        <v>1169.5</v>
      </c>
      <c r="I39" s="55"/>
      <c r="J39" s="11">
        <v>-6232.2</v>
      </c>
    </row>
    <row r="40" spans="1:10" ht="14.25" customHeight="1">
      <c r="A40" s="68" t="s">
        <v>107</v>
      </c>
      <c r="B40" s="68"/>
      <c r="C40" s="68"/>
      <c r="D40" s="68"/>
      <c r="E40" s="69">
        <v>6.9</v>
      </c>
      <c r="F40" s="69">
        <v>6.9</v>
      </c>
      <c r="G40" s="69">
        <v>6.9</v>
      </c>
      <c r="H40" s="64">
        <v>6.3</v>
      </c>
      <c r="I40" s="64"/>
      <c r="J40" s="45">
        <v>1.2</v>
      </c>
    </row>
    <row r="41" spans="1:10" ht="14.25" customHeight="1">
      <c r="A41" s="70" t="s">
        <v>108</v>
      </c>
      <c r="B41" s="70"/>
      <c r="C41" s="70"/>
      <c r="D41" s="70"/>
      <c r="E41" s="71">
        <v>5457</v>
      </c>
      <c r="F41" s="71">
        <v>5457</v>
      </c>
      <c r="G41" s="71">
        <v>5457</v>
      </c>
      <c r="H41" s="74">
        <v>1175.8</v>
      </c>
      <c r="I41" s="74"/>
      <c r="J41" s="11">
        <v>-6231</v>
      </c>
    </row>
    <row r="42" spans="1:10" ht="47.45" customHeight="1">
      <c r="A42" s="65" t="s">
        <v>109</v>
      </c>
      <c r="B42" s="65"/>
      <c r="C42" s="65"/>
      <c r="D42" s="65"/>
      <c r="E42" s="66">
        <v>14365.6</v>
      </c>
      <c r="F42" s="66">
        <v>14365.6</v>
      </c>
      <c r="G42" s="66">
        <v>14365.6</v>
      </c>
      <c r="H42" s="67">
        <v>24156.400000000001</v>
      </c>
      <c r="I42" s="67"/>
      <c r="J42" s="9">
        <v>19219.599999999999</v>
      </c>
    </row>
    <row r="43" spans="1:10" ht="14.25" customHeight="1">
      <c r="A43" s="52" t="s">
        <v>33</v>
      </c>
      <c r="B43" s="52"/>
      <c r="C43" s="52"/>
      <c r="D43" s="52"/>
      <c r="E43" s="52"/>
      <c r="F43" s="52"/>
      <c r="G43" s="52"/>
      <c r="H43" s="52"/>
      <c r="I43" s="52"/>
      <c r="J43" s="52"/>
    </row>
  </sheetData>
  <mergeCells count="120">
    <mergeCell ref="A1:J1"/>
    <mergeCell ref="A2:E2"/>
    <mergeCell ref="F2:G2"/>
    <mergeCell ref="H2:I2"/>
    <mergeCell ref="A3:I3"/>
    <mergeCell ref="A4:D4"/>
    <mergeCell ref="E4:I4"/>
    <mergeCell ref="A9:D9"/>
    <mergeCell ref="E9:G9"/>
    <mergeCell ref="H6:I6"/>
    <mergeCell ref="H5:I5"/>
    <mergeCell ref="H8:I8"/>
    <mergeCell ref="H7:I7"/>
    <mergeCell ref="A10:D10"/>
    <mergeCell ref="E10:G10"/>
    <mergeCell ref="A7:D7"/>
    <mergeCell ref="E7:G7"/>
    <mergeCell ref="A8:D8"/>
    <mergeCell ref="E8:G8"/>
    <mergeCell ref="A5:D5"/>
    <mergeCell ref="E5:G5"/>
    <mergeCell ref="A6:D6"/>
    <mergeCell ref="E6:G6"/>
    <mergeCell ref="A14:D14"/>
    <mergeCell ref="E14:G14"/>
    <mergeCell ref="A15:D15"/>
    <mergeCell ref="E15:G15"/>
    <mergeCell ref="A17:D17"/>
    <mergeCell ref="E17:G17"/>
    <mergeCell ref="A18:D18"/>
    <mergeCell ref="E18:G18"/>
    <mergeCell ref="A11:D11"/>
    <mergeCell ref="E11:G11"/>
    <mergeCell ref="A13:D13"/>
    <mergeCell ref="E13:G13"/>
    <mergeCell ref="E12:G12"/>
    <mergeCell ref="A12:D12"/>
    <mergeCell ref="A24:D24"/>
    <mergeCell ref="E24:G24"/>
    <mergeCell ref="A25:D25"/>
    <mergeCell ref="E25:G25"/>
    <mergeCell ref="A22:D22"/>
    <mergeCell ref="E22:G22"/>
    <mergeCell ref="A23:D23"/>
    <mergeCell ref="E23:G23"/>
    <mergeCell ref="A16:D16"/>
    <mergeCell ref="E16:G16"/>
    <mergeCell ref="A21:D21"/>
    <mergeCell ref="E21:G21"/>
    <mergeCell ref="E20:G20"/>
    <mergeCell ref="A20:D20"/>
    <mergeCell ref="A19:B19"/>
    <mergeCell ref="A30:D30"/>
    <mergeCell ref="E30:G30"/>
    <mergeCell ref="A31:D31"/>
    <mergeCell ref="E31:G31"/>
    <mergeCell ref="A28:D28"/>
    <mergeCell ref="E28:G28"/>
    <mergeCell ref="A29:D29"/>
    <mergeCell ref="E29:G29"/>
    <mergeCell ref="A26:D26"/>
    <mergeCell ref="E26:G26"/>
    <mergeCell ref="A27:D27"/>
    <mergeCell ref="E27:G27"/>
    <mergeCell ref="A36:D36"/>
    <mergeCell ref="E36:G36"/>
    <mergeCell ref="A37:D37"/>
    <mergeCell ref="E37:G37"/>
    <mergeCell ref="A34:D34"/>
    <mergeCell ref="E34:G34"/>
    <mergeCell ref="A35:D35"/>
    <mergeCell ref="E35:G35"/>
    <mergeCell ref="A32:D32"/>
    <mergeCell ref="E32:G32"/>
    <mergeCell ref="A33:D33"/>
    <mergeCell ref="E33:G33"/>
    <mergeCell ref="A42:D42"/>
    <mergeCell ref="E42:G42"/>
    <mergeCell ref="H42:I42"/>
    <mergeCell ref="A43:J43"/>
    <mergeCell ref="A40:D40"/>
    <mergeCell ref="E40:G40"/>
    <mergeCell ref="A41:D41"/>
    <mergeCell ref="E41:G41"/>
    <mergeCell ref="A38:D38"/>
    <mergeCell ref="E38:G38"/>
    <mergeCell ref="A39:D39"/>
    <mergeCell ref="E39:G39"/>
    <mergeCell ref="H39:I39"/>
    <mergeCell ref="H38:I38"/>
    <mergeCell ref="H41:I41"/>
    <mergeCell ref="H40:I40"/>
    <mergeCell ref="H37:I37"/>
    <mergeCell ref="H36:I36"/>
    <mergeCell ref="H27:I27"/>
    <mergeCell ref="H26:I26"/>
    <mergeCell ref="H29:I29"/>
    <mergeCell ref="H28:I28"/>
    <mergeCell ref="H31:I31"/>
    <mergeCell ref="H30:I30"/>
    <mergeCell ref="H24:I24"/>
    <mergeCell ref="H25:I25"/>
    <mergeCell ref="H17:I17"/>
    <mergeCell ref="H15:I15"/>
    <mergeCell ref="H14:I14"/>
    <mergeCell ref="H16:I16"/>
    <mergeCell ref="H10:I10"/>
    <mergeCell ref="H9:I9"/>
    <mergeCell ref="H33:I33"/>
    <mergeCell ref="H32:I32"/>
    <mergeCell ref="H35:I35"/>
    <mergeCell ref="H34:I34"/>
    <mergeCell ref="H22:I22"/>
    <mergeCell ref="H23:I23"/>
    <mergeCell ref="H21:I21"/>
    <mergeCell ref="H20:I20"/>
    <mergeCell ref="H12:I12"/>
    <mergeCell ref="H13:I13"/>
    <mergeCell ref="H11:I11"/>
    <mergeCell ref="H18:I18"/>
  </mergeCells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52"/>
  <sheetViews>
    <sheetView topLeftCell="A31" workbookViewId="0">
      <selection activeCell="D41" sqref="D41:F41"/>
    </sheetView>
  </sheetViews>
  <sheetFormatPr defaultRowHeight="12.75"/>
  <cols>
    <col min="1" max="1" width="10.5" customWidth="1"/>
    <col min="2" max="2" width="53.5" customWidth="1"/>
    <col min="3" max="3" width="1.1640625" customWidth="1"/>
    <col min="4" max="4" width="14" customWidth="1"/>
    <col min="5" max="5" width="1.1640625" customWidth="1"/>
    <col min="6" max="6" width="2.1640625" customWidth="1"/>
    <col min="7" max="7" width="17.33203125" customWidth="1"/>
    <col min="8" max="8" width="1.1640625" customWidth="1"/>
    <col min="9" max="9" width="14" customWidth="1"/>
    <col min="10" max="10" width="1.1640625" customWidth="1"/>
    <col min="11" max="11" width="2.1640625" customWidth="1"/>
  </cols>
  <sheetData>
    <row r="1" spans="1:11">
      <c r="A1" s="52" t="s">
        <v>33</v>
      </c>
      <c r="B1" s="52"/>
      <c r="C1" s="52"/>
      <c r="D1" s="52"/>
      <c r="E1" s="52"/>
      <c r="F1" s="52"/>
      <c r="G1" s="52"/>
      <c r="H1" s="52"/>
      <c r="I1" s="52"/>
      <c r="J1" s="52"/>
    </row>
    <row r="2" spans="1:11">
      <c r="A2" s="51" t="s">
        <v>34</v>
      </c>
      <c r="B2" s="51"/>
      <c r="C2" s="51"/>
      <c r="D2" s="51"/>
      <c r="E2" s="51"/>
      <c r="F2" s="51"/>
      <c r="G2" s="51"/>
      <c r="H2" s="51"/>
      <c r="I2" s="51"/>
      <c r="J2" s="51"/>
    </row>
    <row r="3" spans="1:11" ht="21.4" customHeight="1">
      <c r="A3" s="122" t="s">
        <v>2</v>
      </c>
      <c r="B3" s="122"/>
      <c r="C3" s="122"/>
      <c r="D3" s="99" t="s">
        <v>149</v>
      </c>
      <c r="E3" s="100"/>
      <c r="F3" s="123"/>
      <c r="G3" s="124" t="s">
        <v>3</v>
      </c>
      <c r="H3" s="123"/>
      <c r="I3" s="125" t="s">
        <v>153</v>
      </c>
      <c r="J3" s="126"/>
      <c r="K3" s="126"/>
    </row>
    <row r="4" spans="1:11" ht="12.95" customHeight="1">
      <c r="A4" s="82" t="s">
        <v>35</v>
      </c>
      <c r="B4" s="82"/>
      <c r="C4" s="82"/>
      <c r="D4" s="82"/>
      <c r="E4" s="82"/>
      <c r="F4" s="82"/>
      <c r="G4" s="82"/>
      <c r="H4" s="82"/>
      <c r="I4" s="82"/>
      <c r="J4" s="82"/>
      <c r="K4" s="82"/>
    </row>
    <row r="5" spans="1:11">
      <c r="A5" s="65" t="s">
        <v>25</v>
      </c>
      <c r="B5" s="65"/>
      <c r="C5" s="65"/>
      <c r="D5" s="112">
        <v>2884.9</v>
      </c>
      <c r="E5" s="112">
        <v>2884.9</v>
      </c>
      <c r="F5" s="112">
        <v>2884.9</v>
      </c>
      <c r="G5" s="115">
        <v>4518</v>
      </c>
      <c r="H5" s="115"/>
      <c r="I5" s="112">
        <v>3594.6</v>
      </c>
      <c r="J5" s="112"/>
      <c r="K5" s="112"/>
    </row>
    <row r="6" spans="1:11">
      <c r="A6" s="82" t="s">
        <v>36</v>
      </c>
      <c r="B6" s="82"/>
      <c r="C6" s="82"/>
      <c r="D6" s="62"/>
      <c r="E6" s="62"/>
      <c r="F6" s="62"/>
      <c r="G6" s="62"/>
      <c r="H6" s="62"/>
      <c r="I6" s="62"/>
      <c r="J6" s="62"/>
      <c r="K6" s="62"/>
    </row>
    <row r="7" spans="1:11">
      <c r="A7" s="68" t="s">
        <v>37</v>
      </c>
      <c r="B7" s="68"/>
      <c r="C7" s="68"/>
      <c r="D7" s="53">
        <v>1067.0999999999999</v>
      </c>
      <c r="E7" s="53">
        <v>1067.0999999999999</v>
      </c>
      <c r="F7" s="53">
        <v>1067.0999999999999</v>
      </c>
      <c r="G7" s="53">
        <v>1305.9000000000001</v>
      </c>
      <c r="H7" s="53"/>
      <c r="I7" s="53">
        <v>1449.3</v>
      </c>
      <c r="J7" s="53"/>
      <c r="K7" s="53"/>
    </row>
    <row r="8" spans="1:11">
      <c r="A8" s="76" t="s">
        <v>38</v>
      </c>
      <c r="B8" s="76"/>
      <c r="C8" s="76"/>
      <c r="D8" s="56">
        <v>95.1</v>
      </c>
      <c r="E8" s="56">
        <v>95.1</v>
      </c>
      <c r="F8" s="56">
        <v>95.1</v>
      </c>
      <c r="G8" s="56">
        <v>714.9</v>
      </c>
      <c r="H8" s="56"/>
      <c r="I8" s="109">
        <v>-1495.4</v>
      </c>
      <c r="J8" s="109"/>
      <c r="K8" s="109"/>
    </row>
    <row r="9" spans="1:11">
      <c r="A9" s="68" t="s">
        <v>39</v>
      </c>
      <c r="B9" s="68"/>
      <c r="C9" s="68"/>
      <c r="D9" s="108">
        <v>-310.2</v>
      </c>
      <c r="E9" s="108">
        <v>-310.2</v>
      </c>
      <c r="F9" s="108">
        <v>-310.2</v>
      </c>
      <c r="G9" s="108">
        <v>-242.8</v>
      </c>
      <c r="H9" s="108"/>
      <c r="I9" s="108">
        <v>-250.6</v>
      </c>
      <c r="J9" s="108"/>
      <c r="K9" s="108"/>
    </row>
    <row r="10" spans="1:11">
      <c r="A10" s="76" t="s">
        <v>40</v>
      </c>
      <c r="B10" s="76"/>
      <c r="C10" s="76"/>
      <c r="D10" s="56">
        <v>186.6</v>
      </c>
      <c r="E10" s="56">
        <v>186.6</v>
      </c>
      <c r="F10" s="56">
        <v>186.6</v>
      </c>
      <c r="G10" s="56">
        <v>226.8</v>
      </c>
      <c r="H10" s="56"/>
      <c r="I10" s="56">
        <v>216.8</v>
      </c>
      <c r="J10" s="56"/>
      <c r="K10" s="56"/>
    </row>
    <row r="11" spans="1:11">
      <c r="A11" s="68" t="s">
        <v>18</v>
      </c>
      <c r="B11" s="68"/>
      <c r="C11" s="68"/>
      <c r="D11" s="111" t="s">
        <v>150</v>
      </c>
      <c r="E11" s="111" t="s">
        <v>150</v>
      </c>
      <c r="F11" s="111" t="s">
        <v>150</v>
      </c>
      <c r="G11" s="106">
        <v>-1376.4</v>
      </c>
      <c r="H11" s="106"/>
      <c r="I11" s="111" t="s">
        <v>19</v>
      </c>
      <c r="J11" s="111"/>
      <c r="K11" s="111"/>
    </row>
    <row r="12" spans="1:11">
      <c r="A12" s="76" t="s">
        <v>41</v>
      </c>
      <c r="B12" s="76"/>
      <c r="C12" s="76"/>
      <c r="D12" s="107">
        <v>-93.5</v>
      </c>
      <c r="E12" s="107">
        <v>-93.5</v>
      </c>
      <c r="F12" s="107">
        <v>-93.5</v>
      </c>
      <c r="G12" s="107">
        <v>-499.2</v>
      </c>
      <c r="H12" s="107"/>
      <c r="I12" s="107">
        <v>-622.79999999999995</v>
      </c>
      <c r="J12" s="107"/>
      <c r="K12" s="107"/>
    </row>
    <row r="13" spans="1:11">
      <c r="A13" s="68" t="s">
        <v>42</v>
      </c>
      <c r="B13" s="68"/>
      <c r="C13" s="68"/>
      <c r="D13" s="54">
        <v>176</v>
      </c>
      <c r="E13" s="54">
        <v>176</v>
      </c>
      <c r="F13" s="54">
        <v>176</v>
      </c>
      <c r="G13" s="54">
        <v>250.3</v>
      </c>
      <c r="H13" s="54"/>
      <c r="I13" s="54">
        <v>308</v>
      </c>
      <c r="J13" s="54"/>
      <c r="K13" s="54"/>
    </row>
    <row r="14" spans="1:11">
      <c r="A14" s="76" t="s">
        <v>43</v>
      </c>
      <c r="B14" s="76"/>
      <c r="C14" s="76"/>
      <c r="D14" s="56">
        <v>87.2</v>
      </c>
      <c r="E14" s="56">
        <v>87.2</v>
      </c>
      <c r="F14" s="56">
        <v>87.2</v>
      </c>
      <c r="G14" s="56">
        <v>37.6</v>
      </c>
      <c r="H14" s="56"/>
      <c r="I14" s="56">
        <v>10.5</v>
      </c>
      <c r="J14" s="56"/>
      <c r="K14" s="56"/>
    </row>
    <row r="15" spans="1:11">
      <c r="A15" s="68" t="s">
        <v>7</v>
      </c>
      <c r="B15" s="68"/>
      <c r="C15" s="68"/>
      <c r="D15" s="54">
        <v>68.900000000000006</v>
      </c>
      <c r="E15" s="54">
        <v>68.900000000000006</v>
      </c>
      <c r="F15" s="54">
        <v>68.900000000000006</v>
      </c>
      <c r="G15" s="54">
        <v>89</v>
      </c>
      <c r="H15" s="54"/>
      <c r="I15" s="54">
        <v>187.9</v>
      </c>
      <c r="J15" s="54"/>
      <c r="K15" s="54"/>
    </row>
    <row r="16" spans="1:11">
      <c r="A16" s="76" t="s">
        <v>44</v>
      </c>
      <c r="B16" s="76"/>
      <c r="C16" s="76"/>
      <c r="D16" s="110"/>
      <c r="E16" s="110"/>
      <c r="F16" s="110"/>
      <c r="G16" s="110"/>
      <c r="H16" s="110"/>
      <c r="I16" s="110"/>
      <c r="J16" s="110"/>
      <c r="K16" s="110"/>
    </row>
    <row r="17" spans="1:11">
      <c r="A17" s="96" t="s">
        <v>45</v>
      </c>
      <c r="B17" s="96"/>
      <c r="C17" s="96"/>
      <c r="D17" s="108">
        <v>-96.8</v>
      </c>
      <c r="E17" s="108">
        <v>-96.8</v>
      </c>
      <c r="F17" s="108">
        <v>-96.8</v>
      </c>
      <c r="G17" s="54">
        <v>131</v>
      </c>
      <c r="H17" s="54"/>
      <c r="I17" s="108">
        <v>-197.7</v>
      </c>
      <c r="J17" s="108"/>
      <c r="K17" s="108"/>
    </row>
    <row r="18" spans="1:11">
      <c r="A18" s="70" t="s">
        <v>46</v>
      </c>
      <c r="B18" s="70"/>
      <c r="C18" s="70"/>
      <c r="D18" s="56">
        <v>14</v>
      </c>
      <c r="E18" s="56">
        <v>14</v>
      </c>
      <c r="F18" s="56">
        <v>14</v>
      </c>
      <c r="G18" s="107">
        <v>-41.2</v>
      </c>
      <c r="H18" s="107"/>
      <c r="I18" s="107">
        <v>-173</v>
      </c>
      <c r="J18" s="107"/>
      <c r="K18" s="107"/>
    </row>
    <row r="19" spans="1:11">
      <c r="A19" s="96" t="s">
        <v>47</v>
      </c>
      <c r="B19" s="96"/>
      <c r="C19" s="96"/>
      <c r="D19" s="108">
        <v>-20</v>
      </c>
      <c r="E19" s="108">
        <v>-20</v>
      </c>
      <c r="F19" s="108">
        <v>-20</v>
      </c>
      <c r="G19" s="108">
        <v>-839.5</v>
      </c>
      <c r="H19" s="108"/>
      <c r="I19" s="54">
        <v>922</v>
      </c>
      <c r="J19" s="54"/>
      <c r="K19" s="54"/>
    </row>
    <row r="20" spans="1:11">
      <c r="A20" s="70" t="s">
        <v>48</v>
      </c>
      <c r="B20" s="70"/>
      <c r="C20" s="70"/>
      <c r="D20" s="107">
        <v>-91.9</v>
      </c>
      <c r="E20" s="107">
        <v>-91.9</v>
      </c>
      <c r="F20" s="107">
        <v>-91.9</v>
      </c>
      <c r="G20" s="56">
        <v>146</v>
      </c>
      <c r="H20" s="56"/>
      <c r="I20" s="55">
        <v>1237.0999999999999</v>
      </c>
      <c r="J20" s="55"/>
      <c r="K20" s="55"/>
    </row>
    <row r="21" spans="1:11">
      <c r="A21" s="96" t="s">
        <v>49</v>
      </c>
      <c r="B21" s="96"/>
      <c r="C21" s="96"/>
      <c r="D21" s="54">
        <v>46.4</v>
      </c>
      <c r="E21" s="54">
        <v>46.4</v>
      </c>
      <c r="F21" s="54">
        <v>46.4</v>
      </c>
      <c r="G21" s="54">
        <v>391.6</v>
      </c>
      <c r="H21" s="54"/>
      <c r="I21" s="54">
        <v>31.9</v>
      </c>
      <c r="J21" s="54"/>
      <c r="K21" s="54"/>
    </row>
    <row r="22" spans="1:11">
      <c r="A22" s="70" t="s">
        <v>50</v>
      </c>
      <c r="B22" s="70"/>
      <c r="C22" s="70"/>
      <c r="D22" s="56">
        <v>130.80000000000001</v>
      </c>
      <c r="E22" s="56">
        <v>130.80000000000001</v>
      </c>
      <c r="F22" s="56">
        <v>130.80000000000001</v>
      </c>
      <c r="G22" s="55">
        <v>7109.4</v>
      </c>
      <c r="H22" s="55"/>
      <c r="I22" s="107">
        <v>-30.5</v>
      </c>
      <c r="J22" s="107"/>
      <c r="K22" s="107"/>
    </row>
    <row r="23" spans="1:11">
      <c r="A23" s="96" t="s">
        <v>51</v>
      </c>
      <c r="B23" s="96"/>
      <c r="C23" s="96"/>
      <c r="D23" s="54">
        <v>107.2</v>
      </c>
      <c r="E23" s="54">
        <v>107.2</v>
      </c>
      <c r="F23" s="54">
        <v>107.2</v>
      </c>
      <c r="G23" s="121">
        <v>16.399999999999999</v>
      </c>
      <c r="H23" s="121"/>
      <c r="I23" s="108">
        <v>-141.1</v>
      </c>
      <c r="J23" s="108"/>
      <c r="K23" s="108"/>
    </row>
    <row r="24" spans="1:11">
      <c r="A24" s="82" t="s">
        <v>52</v>
      </c>
      <c r="B24" s="82"/>
      <c r="C24" s="82"/>
      <c r="D24" s="55">
        <v>4251.8</v>
      </c>
      <c r="E24" s="55">
        <v>4251.8</v>
      </c>
      <c r="F24" s="55">
        <v>4251.8</v>
      </c>
      <c r="G24" s="55">
        <v>11937.8</v>
      </c>
      <c r="H24" s="55"/>
      <c r="I24" s="55">
        <v>5047</v>
      </c>
      <c r="J24" s="55"/>
      <c r="K24" s="55"/>
    </row>
    <row r="25" spans="1:11">
      <c r="A25" s="65" t="s">
        <v>53</v>
      </c>
      <c r="B25" s="65"/>
      <c r="C25" s="65"/>
      <c r="D25" s="60"/>
      <c r="E25" s="60"/>
      <c r="F25" s="60"/>
      <c r="G25" s="60"/>
      <c r="H25" s="60"/>
      <c r="I25" s="60"/>
      <c r="J25" s="60"/>
      <c r="K25" s="60"/>
    </row>
    <row r="26" spans="1:11">
      <c r="A26" s="82" t="s">
        <v>54</v>
      </c>
      <c r="B26" s="82"/>
      <c r="C26" s="82"/>
      <c r="D26" s="107">
        <v>-674.4</v>
      </c>
      <c r="E26" s="107">
        <v>-674.4</v>
      </c>
      <c r="F26" s="107">
        <v>-674.4</v>
      </c>
      <c r="G26" s="107">
        <v>-191.9</v>
      </c>
      <c r="H26" s="107"/>
      <c r="I26" s="107">
        <v>-190.4</v>
      </c>
      <c r="J26" s="107"/>
      <c r="K26" s="107"/>
    </row>
    <row r="27" spans="1:11">
      <c r="A27" s="65" t="s">
        <v>55</v>
      </c>
      <c r="B27" s="65"/>
      <c r="C27" s="65"/>
      <c r="D27" s="53">
        <v>1054.5</v>
      </c>
      <c r="E27" s="53">
        <v>1054.5</v>
      </c>
      <c r="F27" s="53">
        <v>1054.5</v>
      </c>
      <c r="G27" s="54">
        <v>459</v>
      </c>
      <c r="H27" s="54"/>
      <c r="I27" s="54">
        <v>298.3</v>
      </c>
      <c r="J27" s="54"/>
      <c r="K27" s="54"/>
    </row>
    <row r="28" spans="1:11">
      <c r="A28" s="82" t="s">
        <v>56</v>
      </c>
      <c r="B28" s="82"/>
      <c r="C28" s="82"/>
      <c r="D28" s="56">
        <v>149.6</v>
      </c>
      <c r="E28" s="56">
        <v>149.6</v>
      </c>
      <c r="F28" s="56">
        <v>149.6</v>
      </c>
      <c r="G28" s="56">
        <v>45.3</v>
      </c>
      <c r="H28" s="56"/>
      <c r="I28" s="56">
        <v>59.8</v>
      </c>
      <c r="J28" s="56"/>
      <c r="K28" s="56"/>
    </row>
    <row r="29" spans="1:11">
      <c r="A29" s="65" t="s">
        <v>57</v>
      </c>
      <c r="B29" s="65"/>
      <c r="C29" s="65"/>
      <c r="D29" s="111" t="s">
        <v>150</v>
      </c>
      <c r="E29" s="111" t="s">
        <v>150</v>
      </c>
      <c r="F29" s="111" t="s">
        <v>150</v>
      </c>
      <c r="G29" s="106">
        <v>-1311.3</v>
      </c>
      <c r="H29" s="106"/>
      <c r="I29" s="111" t="s">
        <v>19</v>
      </c>
      <c r="J29" s="111"/>
      <c r="K29" s="111"/>
    </row>
    <row r="30" spans="1:11">
      <c r="A30" s="82" t="s">
        <v>58</v>
      </c>
      <c r="B30" s="82"/>
      <c r="C30" s="82"/>
      <c r="D30" s="109">
        <v>-1519.4</v>
      </c>
      <c r="E30" s="109">
        <v>-1519.4</v>
      </c>
      <c r="F30" s="109">
        <v>-1519.4</v>
      </c>
      <c r="G30" s="109">
        <v>-1976.4</v>
      </c>
      <c r="H30" s="109"/>
      <c r="I30" s="109">
        <v>-1806.6</v>
      </c>
      <c r="J30" s="109"/>
      <c r="K30" s="109"/>
    </row>
    <row r="31" spans="1:11">
      <c r="A31" s="65" t="s">
        <v>59</v>
      </c>
      <c r="B31" s="65"/>
      <c r="C31" s="65"/>
      <c r="D31" s="54">
        <v>85.4</v>
      </c>
      <c r="E31" s="54">
        <v>85.4</v>
      </c>
      <c r="F31" s="54">
        <v>85.4</v>
      </c>
      <c r="G31" s="54">
        <v>608.20000000000005</v>
      </c>
      <c r="H31" s="54"/>
      <c r="I31" s="54">
        <v>684.3</v>
      </c>
      <c r="J31" s="54"/>
      <c r="K31" s="54"/>
    </row>
    <row r="32" spans="1:11">
      <c r="A32" s="82" t="s">
        <v>7</v>
      </c>
      <c r="B32" s="82"/>
      <c r="C32" s="82"/>
      <c r="D32" s="56">
        <v>54.3</v>
      </c>
      <c r="E32" s="56">
        <v>54.3</v>
      </c>
      <c r="F32" s="56">
        <v>54.3</v>
      </c>
      <c r="G32" s="120">
        <v>5.6</v>
      </c>
      <c r="H32" s="120"/>
      <c r="I32" s="107">
        <v>-56.2</v>
      </c>
      <c r="J32" s="107"/>
      <c r="K32" s="107"/>
    </row>
    <row r="33" spans="1:11">
      <c r="A33" s="65" t="s">
        <v>60</v>
      </c>
      <c r="B33" s="65"/>
      <c r="C33" s="65"/>
      <c r="D33" s="108">
        <v>-850</v>
      </c>
      <c r="E33" s="108">
        <v>-850</v>
      </c>
      <c r="F33" s="108">
        <v>-850</v>
      </c>
      <c r="G33" s="106">
        <v>-2361.5</v>
      </c>
      <c r="H33" s="106"/>
      <c r="I33" s="106">
        <v>-1010.8</v>
      </c>
      <c r="J33" s="106"/>
      <c r="K33" s="106"/>
    </row>
    <row r="34" spans="1:11">
      <c r="A34" s="82" t="s">
        <v>61</v>
      </c>
      <c r="B34" s="82"/>
      <c r="C34" s="82"/>
      <c r="D34" s="110"/>
      <c r="E34" s="110"/>
      <c r="F34" s="110"/>
      <c r="G34" s="110"/>
      <c r="H34" s="110"/>
      <c r="I34" s="110"/>
      <c r="J34" s="110"/>
      <c r="K34" s="110"/>
    </row>
    <row r="35" spans="1:11">
      <c r="A35" s="65" t="s">
        <v>62</v>
      </c>
      <c r="B35" s="65"/>
      <c r="C35" s="65"/>
      <c r="D35" s="54">
        <v>750.2</v>
      </c>
      <c r="E35" s="54">
        <v>750.2</v>
      </c>
      <c r="F35" s="54">
        <v>750.2</v>
      </c>
      <c r="G35" s="53">
        <v>5584.1</v>
      </c>
      <c r="H35" s="53"/>
      <c r="I35" s="53">
        <v>1996</v>
      </c>
      <c r="J35" s="53"/>
      <c r="K35" s="53"/>
    </row>
    <row r="36" spans="1:11">
      <c r="A36" s="82" t="s">
        <v>63</v>
      </c>
      <c r="B36" s="82"/>
      <c r="C36" s="82"/>
      <c r="D36" s="107">
        <v>-400</v>
      </c>
      <c r="E36" s="107">
        <v>-400</v>
      </c>
      <c r="F36" s="107">
        <v>-400</v>
      </c>
      <c r="G36" s="119" t="s">
        <v>19</v>
      </c>
      <c r="H36" s="119"/>
      <c r="I36" s="107">
        <v>-350</v>
      </c>
      <c r="J36" s="107"/>
      <c r="K36" s="107"/>
    </row>
    <row r="37" spans="1:11">
      <c r="A37" s="65" t="s">
        <v>64</v>
      </c>
      <c r="B37" s="65"/>
      <c r="C37" s="65"/>
      <c r="D37" s="54">
        <v>150.80000000000001</v>
      </c>
      <c r="E37" s="54">
        <v>150.80000000000001</v>
      </c>
      <c r="F37" s="54">
        <v>150.80000000000001</v>
      </c>
      <c r="G37" s="54">
        <v>153.9</v>
      </c>
      <c r="H37" s="54"/>
      <c r="I37" s="54">
        <v>409.8</v>
      </c>
      <c r="J37" s="54"/>
      <c r="K37" s="54"/>
    </row>
    <row r="38" spans="1:11">
      <c r="A38" s="82" t="s">
        <v>65</v>
      </c>
      <c r="B38" s="82"/>
      <c r="C38" s="82"/>
      <c r="D38" s="109">
        <v>-1450.4</v>
      </c>
      <c r="E38" s="109">
        <v>-1450.4</v>
      </c>
      <c r="F38" s="109">
        <v>-1450.4</v>
      </c>
      <c r="G38" s="109">
        <v>-1743.4</v>
      </c>
      <c r="H38" s="109"/>
      <c r="I38" s="109">
        <v>-1761.3</v>
      </c>
      <c r="J38" s="109"/>
      <c r="K38" s="109"/>
    </row>
    <row r="39" spans="1:11">
      <c r="A39" s="65" t="s">
        <v>66</v>
      </c>
      <c r="B39" s="65"/>
      <c r="C39" s="65"/>
      <c r="D39" s="106">
        <v>-2042.5</v>
      </c>
      <c r="E39" s="106">
        <v>-2042.5</v>
      </c>
      <c r="F39" s="106">
        <v>-2042.5</v>
      </c>
      <c r="G39" s="106">
        <v>-7133.5</v>
      </c>
      <c r="H39" s="106"/>
      <c r="I39" s="106">
        <v>-10222.299999999999</v>
      </c>
      <c r="J39" s="106"/>
      <c r="K39" s="106"/>
    </row>
    <row r="40" spans="1:11">
      <c r="A40" s="82" t="s">
        <v>67</v>
      </c>
      <c r="B40" s="82"/>
      <c r="C40" s="82"/>
      <c r="D40" s="107">
        <v>-82.8</v>
      </c>
      <c r="E40" s="107">
        <v>-82.8</v>
      </c>
      <c r="F40" s="107">
        <v>-82.8</v>
      </c>
      <c r="G40" s="107">
        <v>-62.7</v>
      </c>
      <c r="H40" s="107"/>
      <c r="I40" s="107">
        <v>-111.6</v>
      </c>
      <c r="J40" s="107"/>
      <c r="K40" s="107"/>
    </row>
    <row r="41" spans="1:11">
      <c r="A41" s="65" t="s">
        <v>7</v>
      </c>
      <c r="B41" s="65"/>
      <c r="C41" s="65"/>
      <c r="D41" s="108">
        <f>Ratios!B21-4.4</f>
        <v>5279</v>
      </c>
      <c r="E41" s="108">
        <v>-4.4000000000000004</v>
      </c>
      <c r="F41" s="108">
        <v>-4.4000000000000004</v>
      </c>
      <c r="G41" s="118">
        <v>-41.2</v>
      </c>
      <c r="H41" s="118"/>
      <c r="I41" s="108">
        <v>-17.5</v>
      </c>
      <c r="J41" s="108"/>
      <c r="K41" s="108"/>
    </row>
    <row r="42" spans="1:11">
      <c r="A42" s="82" t="s">
        <v>68</v>
      </c>
      <c r="B42" s="82"/>
      <c r="C42" s="82"/>
      <c r="D42" s="109">
        <v>-3079.1</v>
      </c>
      <c r="E42" s="109">
        <v>-3079.1</v>
      </c>
      <c r="F42" s="109">
        <v>-3079.1</v>
      </c>
      <c r="G42" s="109">
        <v>-3242.8</v>
      </c>
      <c r="H42" s="109"/>
      <c r="I42" s="109">
        <v>-10056.9</v>
      </c>
      <c r="J42" s="109"/>
      <c r="K42" s="109"/>
    </row>
    <row r="43" spans="1:11">
      <c r="A43" s="65" t="s">
        <v>69</v>
      </c>
      <c r="B43" s="65"/>
      <c r="C43" s="65"/>
      <c r="D43" s="54">
        <v>10.8</v>
      </c>
      <c r="E43" s="54">
        <v>10.8</v>
      </c>
      <c r="F43" s="54">
        <v>10.8</v>
      </c>
      <c r="G43" s="118">
        <v>-39.5</v>
      </c>
      <c r="H43" s="118"/>
      <c r="I43" s="108">
        <v>-49</v>
      </c>
      <c r="J43" s="108"/>
      <c r="K43" s="108"/>
    </row>
    <row r="44" spans="1:11">
      <c r="A44" s="82" t="s">
        <v>70</v>
      </c>
      <c r="B44" s="82"/>
      <c r="C44" s="82"/>
      <c r="D44" s="56">
        <v>333.5</v>
      </c>
      <c r="E44" s="56">
        <v>333.5</v>
      </c>
      <c r="F44" s="56">
        <v>333.5</v>
      </c>
      <c r="G44" s="55">
        <v>6294</v>
      </c>
      <c r="H44" s="55"/>
      <c r="I44" s="109">
        <v>-6069.7</v>
      </c>
      <c r="J44" s="109"/>
      <c r="K44" s="109"/>
    </row>
    <row r="45" spans="1:11">
      <c r="A45" s="65" t="s">
        <v>71</v>
      </c>
      <c r="B45" s="65"/>
      <c r="C45" s="65"/>
      <c r="D45" s="60"/>
      <c r="E45" s="60"/>
      <c r="F45" s="60"/>
      <c r="G45" s="60"/>
      <c r="H45" s="60"/>
      <c r="I45" s="60"/>
      <c r="J45" s="60"/>
      <c r="K45" s="60"/>
    </row>
    <row r="46" spans="1:11">
      <c r="A46" s="82" t="s">
        <v>72</v>
      </c>
      <c r="B46" s="82"/>
      <c r="C46" s="82"/>
      <c r="D46" s="114">
        <v>2128.8000000000002</v>
      </c>
      <c r="E46" s="114">
        <v>2128.8000000000002</v>
      </c>
      <c r="F46" s="114">
        <v>2128.8000000000002</v>
      </c>
      <c r="G46" s="114">
        <v>2462.3000000000002</v>
      </c>
      <c r="H46" s="114"/>
      <c r="I46" s="55">
        <v>8756.2999999999993</v>
      </c>
      <c r="J46" s="55"/>
      <c r="K46" s="55"/>
    </row>
    <row r="47" spans="1:11">
      <c r="A47" s="65" t="s">
        <v>73</v>
      </c>
      <c r="B47" s="65"/>
      <c r="C47" s="65"/>
      <c r="D47" s="113">
        <v>2462.3000000000002</v>
      </c>
      <c r="E47" s="113">
        <v>2462.3000000000002</v>
      </c>
      <c r="F47" s="113">
        <v>2462.3000000000002</v>
      </c>
      <c r="G47" s="113">
        <v>8756.2999999999993</v>
      </c>
      <c r="H47" s="113"/>
      <c r="I47" s="103">
        <v>2686.6</v>
      </c>
      <c r="J47" s="103"/>
      <c r="K47" s="103"/>
    </row>
    <row r="48" spans="1:11">
      <c r="A48" s="82" t="s">
        <v>74</v>
      </c>
      <c r="B48" s="82"/>
      <c r="C48" s="82"/>
      <c r="D48" s="104"/>
      <c r="E48" s="104"/>
      <c r="F48" s="104"/>
      <c r="G48" s="104"/>
      <c r="H48" s="104"/>
      <c r="I48" s="104"/>
      <c r="J48" s="104"/>
      <c r="K48" s="104"/>
    </row>
    <row r="49" spans="1:11">
      <c r="A49" s="65" t="s">
        <v>75</v>
      </c>
      <c r="B49" s="65"/>
      <c r="C49" s="65"/>
      <c r="D49" s="60"/>
      <c r="E49" s="60"/>
      <c r="F49" s="60"/>
      <c r="G49" s="60"/>
      <c r="H49" s="60"/>
      <c r="I49" s="60"/>
      <c r="J49" s="60"/>
      <c r="K49" s="60"/>
    </row>
    <row r="50" spans="1:11">
      <c r="A50" s="82" t="s">
        <v>76</v>
      </c>
      <c r="B50" s="82"/>
      <c r="C50" s="82"/>
      <c r="D50" s="105">
        <v>96.6</v>
      </c>
      <c r="E50" s="105">
        <v>96.6</v>
      </c>
      <c r="F50" s="105">
        <v>96.6</v>
      </c>
      <c r="G50" s="116">
        <v>137.1</v>
      </c>
      <c r="H50" s="116"/>
      <c r="I50" s="105">
        <v>299.5</v>
      </c>
      <c r="J50" s="105"/>
      <c r="K50" s="105"/>
    </row>
    <row r="51" spans="1:11">
      <c r="A51" s="65" t="s">
        <v>77</v>
      </c>
      <c r="B51" s="65"/>
      <c r="C51" s="65"/>
      <c r="D51" s="112">
        <v>1389.1</v>
      </c>
      <c r="E51" s="112">
        <v>1389.1</v>
      </c>
      <c r="F51" s="112">
        <v>1389.1</v>
      </c>
      <c r="G51" s="115">
        <v>1176.9000000000001</v>
      </c>
      <c r="H51" s="115"/>
      <c r="I51" s="117">
        <v>470.1</v>
      </c>
      <c r="J51" s="117"/>
      <c r="K51" s="117"/>
    </row>
    <row r="52" spans="1:11">
      <c r="A52" s="52" t="s">
        <v>33</v>
      </c>
      <c r="B52" s="52"/>
      <c r="C52" s="52"/>
      <c r="D52" s="52"/>
      <c r="E52" s="52"/>
      <c r="F52" s="52"/>
      <c r="G52" s="52"/>
      <c r="H52" s="52"/>
      <c r="I52" s="52"/>
      <c r="J52" s="52"/>
    </row>
  </sheetData>
  <mergeCells count="196">
    <mergeCell ref="A1:J1"/>
    <mergeCell ref="A2:J2"/>
    <mergeCell ref="A3:C3"/>
    <mergeCell ref="D3:F3"/>
    <mergeCell ref="G3:H3"/>
    <mergeCell ref="D7:F7"/>
    <mergeCell ref="G7:H7"/>
    <mergeCell ref="A8:C8"/>
    <mergeCell ref="D8:F8"/>
    <mergeCell ref="G8:H8"/>
    <mergeCell ref="A5:C5"/>
    <mergeCell ref="D5:F5"/>
    <mergeCell ref="G5:H5"/>
    <mergeCell ref="A6:C6"/>
    <mergeCell ref="D6:F6"/>
    <mergeCell ref="G6:H6"/>
    <mergeCell ref="I3:K3"/>
    <mergeCell ref="A15:C15"/>
    <mergeCell ref="D15:F15"/>
    <mergeCell ref="G15:H15"/>
    <mergeCell ref="A16:C16"/>
    <mergeCell ref="D16:F16"/>
    <mergeCell ref="G16:H16"/>
    <mergeCell ref="A13:C13"/>
    <mergeCell ref="D13:F13"/>
    <mergeCell ref="G13:H13"/>
    <mergeCell ref="A14:C14"/>
    <mergeCell ref="D14:F14"/>
    <mergeCell ref="G14:H14"/>
    <mergeCell ref="A19:C19"/>
    <mergeCell ref="D19:F19"/>
    <mergeCell ref="G19:H19"/>
    <mergeCell ref="A20:C20"/>
    <mergeCell ref="D20:F20"/>
    <mergeCell ref="G20:H20"/>
    <mergeCell ref="A17:C17"/>
    <mergeCell ref="D17:F17"/>
    <mergeCell ref="G17:H17"/>
    <mergeCell ref="A18:C18"/>
    <mergeCell ref="D18:F18"/>
    <mergeCell ref="G18:H18"/>
    <mergeCell ref="A23:C23"/>
    <mergeCell ref="D23:F23"/>
    <mergeCell ref="G23:H23"/>
    <mergeCell ref="A24:C24"/>
    <mergeCell ref="D24:F24"/>
    <mergeCell ref="G24:H24"/>
    <mergeCell ref="A21:C21"/>
    <mergeCell ref="D21:F21"/>
    <mergeCell ref="G21:H21"/>
    <mergeCell ref="A22:C22"/>
    <mergeCell ref="D22:F22"/>
    <mergeCell ref="G22:H22"/>
    <mergeCell ref="A27:C27"/>
    <mergeCell ref="D27:F27"/>
    <mergeCell ref="G27:H27"/>
    <mergeCell ref="A28:C28"/>
    <mergeCell ref="D28:F28"/>
    <mergeCell ref="G28:H28"/>
    <mergeCell ref="A25:C25"/>
    <mergeCell ref="D25:F25"/>
    <mergeCell ref="G25:H25"/>
    <mergeCell ref="A26:C26"/>
    <mergeCell ref="D26:F26"/>
    <mergeCell ref="G26:H26"/>
    <mergeCell ref="A31:C31"/>
    <mergeCell ref="D31:F31"/>
    <mergeCell ref="G31:H31"/>
    <mergeCell ref="A32:C32"/>
    <mergeCell ref="D32:F32"/>
    <mergeCell ref="G32:H32"/>
    <mergeCell ref="A29:C29"/>
    <mergeCell ref="D29:F29"/>
    <mergeCell ref="G29:H29"/>
    <mergeCell ref="A30:C30"/>
    <mergeCell ref="D30:F30"/>
    <mergeCell ref="G30:H30"/>
    <mergeCell ref="A35:C35"/>
    <mergeCell ref="D35:F35"/>
    <mergeCell ref="G35:H35"/>
    <mergeCell ref="A36:C36"/>
    <mergeCell ref="D36:F36"/>
    <mergeCell ref="G36:H36"/>
    <mergeCell ref="A33:C33"/>
    <mergeCell ref="D33:F33"/>
    <mergeCell ref="G33:H33"/>
    <mergeCell ref="A34:C34"/>
    <mergeCell ref="D34:F34"/>
    <mergeCell ref="G34:H34"/>
    <mergeCell ref="A39:C39"/>
    <mergeCell ref="D39:F39"/>
    <mergeCell ref="G39:H39"/>
    <mergeCell ref="A40:C40"/>
    <mergeCell ref="D40:F40"/>
    <mergeCell ref="G40:H40"/>
    <mergeCell ref="A37:C37"/>
    <mergeCell ref="D37:F37"/>
    <mergeCell ref="G37:H37"/>
    <mergeCell ref="A38:C38"/>
    <mergeCell ref="D38:F38"/>
    <mergeCell ref="G38:H38"/>
    <mergeCell ref="D43:F43"/>
    <mergeCell ref="G43:H43"/>
    <mergeCell ref="A44:C44"/>
    <mergeCell ref="D44:F44"/>
    <mergeCell ref="G44:H44"/>
    <mergeCell ref="A41:C41"/>
    <mergeCell ref="D41:F41"/>
    <mergeCell ref="G41:H41"/>
    <mergeCell ref="A42:C42"/>
    <mergeCell ref="D42:F42"/>
    <mergeCell ref="G42:H42"/>
    <mergeCell ref="A43:C43"/>
    <mergeCell ref="A51:C51"/>
    <mergeCell ref="D51:F51"/>
    <mergeCell ref="G51:H51"/>
    <mergeCell ref="A52:J52"/>
    <mergeCell ref="A49:C49"/>
    <mergeCell ref="D49:F49"/>
    <mergeCell ref="G49:H49"/>
    <mergeCell ref="A50:C50"/>
    <mergeCell ref="D50:F50"/>
    <mergeCell ref="G50:H50"/>
    <mergeCell ref="I51:K51"/>
    <mergeCell ref="A47:C47"/>
    <mergeCell ref="D47:F47"/>
    <mergeCell ref="G47:H47"/>
    <mergeCell ref="A48:C48"/>
    <mergeCell ref="D48:F48"/>
    <mergeCell ref="G48:H48"/>
    <mergeCell ref="A45:C45"/>
    <mergeCell ref="D45:F45"/>
    <mergeCell ref="G45:H45"/>
    <mergeCell ref="A46:C46"/>
    <mergeCell ref="D46:F46"/>
    <mergeCell ref="G46:H46"/>
    <mergeCell ref="I9:K9"/>
    <mergeCell ref="I10:K10"/>
    <mergeCell ref="I11:K11"/>
    <mergeCell ref="I12:K12"/>
    <mergeCell ref="I13:K13"/>
    <mergeCell ref="I14:K14"/>
    <mergeCell ref="I7:K7"/>
    <mergeCell ref="I8:K8"/>
    <mergeCell ref="A4:K4"/>
    <mergeCell ref="I5:K5"/>
    <mergeCell ref="I6:K6"/>
    <mergeCell ref="A11:C11"/>
    <mergeCell ref="D11:F11"/>
    <mergeCell ref="G11:H11"/>
    <mergeCell ref="A12:C12"/>
    <mergeCell ref="D12:F12"/>
    <mergeCell ref="G12:H12"/>
    <mergeCell ref="A9:C9"/>
    <mergeCell ref="D9:F9"/>
    <mergeCell ref="G9:H9"/>
    <mergeCell ref="A10:C10"/>
    <mergeCell ref="D10:F10"/>
    <mergeCell ref="G10:H10"/>
    <mergeCell ref="A7:C7"/>
    <mergeCell ref="I21:K21"/>
    <mergeCell ref="I22:K22"/>
    <mergeCell ref="I23:K23"/>
    <mergeCell ref="I24:K24"/>
    <mergeCell ref="I25:K25"/>
    <mergeCell ref="I26:K26"/>
    <mergeCell ref="I15:K15"/>
    <mergeCell ref="I16:K16"/>
    <mergeCell ref="I17:K17"/>
    <mergeCell ref="I18:K18"/>
    <mergeCell ref="I19:K19"/>
    <mergeCell ref="I20:K20"/>
    <mergeCell ref="I33:K33"/>
    <mergeCell ref="I34:K34"/>
    <mergeCell ref="I35:K35"/>
    <mergeCell ref="I36:K36"/>
    <mergeCell ref="I37:K37"/>
    <mergeCell ref="I38:K38"/>
    <mergeCell ref="I27:K27"/>
    <mergeCell ref="I28:K28"/>
    <mergeCell ref="I29:K29"/>
    <mergeCell ref="I30:K30"/>
    <mergeCell ref="I31:K31"/>
    <mergeCell ref="I32:K32"/>
    <mergeCell ref="I45:K45"/>
    <mergeCell ref="I46:K46"/>
    <mergeCell ref="I47:K47"/>
    <mergeCell ref="I48:K48"/>
    <mergeCell ref="I49:K49"/>
    <mergeCell ref="I50:K50"/>
    <mergeCell ref="I39:K39"/>
    <mergeCell ref="I40:K40"/>
    <mergeCell ref="I41:K41"/>
    <mergeCell ref="I42:K42"/>
    <mergeCell ref="I43:K43"/>
    <mergeCell ref="I44:K44"/>
  </mergeCells>
  <phoneticPr fontId="13" type="noConversion"/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3"/>
  <sheetViews>
    <sheetView topLeftCell="A2" workbookViewId="0">
      <selection activeCell="D17" sqref="A2:D17"/>
    </sheetView>
  </sheetViews>
  <sheetFormatPr defaultRowHeight="15.75"/>
  <cols>
    <col min="1" max="1" width="56.1640625" style="130" customWidth="1"/>
    <col min="2" max="2" width="9.33203125" style="130" customWidth="1"/>
    <col min="3" max="3" width="9.83203125" style="130" bestFit="1" customWidth="1"/>
    <col min="4" max="16384" width="9.33203125" style="130"/>
  </cols>
  <sheetData>
    <row r="1" spans="1:4" ht="31.5" customHeight="1">
      <c r="A1" s="129" t="s">
        <v>155</v>
      </c>
    </row>
    <row r="2" spans="1:4">
      <c r="A2" s="129" t="s">
        <v>157</v>
      </c>
      <c r="B2" s="130">
        <v>2017</v>
      </c>
      <c r="C2" s="130">
        <v>2018</v>
      </c>
      <c r="D2" s="130">
        <v>2019</v>
      </c>
    </row>
    <row r="4" spans="1:4">
      <c r="A4" s="130" t="s">
        <v>156</v>
      </c>
    </row>
    <row r="5" spans="1:4">
      <c r="A5" s="130" t="s">
        <v>158</v>
      </c>
      <c r="B5" s="130">
        <f>SUM(B21/B22)</f>
        <v>1.2517828796171251</v>
      </c>
      <c r="C5" s="130">
        <f>SUM(C21/C22)</f>
        <v>2.1980577741810636</v>
      </c>
      <c r="D5" s="130">
        <f>SUM(D21/D22)</f>
        <v>0.91654643604000841</v>
      </c>
    </row>
    <row r="6" spans="1:4">
      <c r="A6" s="130" t="s">
        <v>159</v>
      </c>
      <c r="B6" s="130">
        <f>SUM(B23+B24+B25)/B22</f>
        <v>0.84613926599853118</v>
      </c>
      <c r="C6" s="130">
        <f>SUM(C23+C24+C25)/C22</f>
        <v>1.6943281376446993</v>
      </c>
      <c r="D6" s="130">
        <f>SUM(D23+D24+D25)/D22</f>
        <v>0.58947590254024351</v>
      </c>
    </row>
    <row r="7" spans="1:4">
      <c r="A7" s="130" t="s">
        <v>160</v>
      </c>
      <c r="C7" s="130">
        <f>SUM(C29/((B26+C26)/2))</f>
        <v>5.7333815290077714</v>
      </c>
      <c r="D7" s="130">
        <f>SUM(D29/((C26+D26)/2))</f>
        <v>5.8206082118843643</v>
      </c>
    </row>
    <row r="8" spans="1:4">
      <c r="A8" s="130" t="s">
        <v>161</v>
      </c>
      <c r="C8" s="130">
        <f>SUM(C28/((B24+C24)/2))</f>
        <v>31.620722737448034</v>
      </c>
      <c r="D8" s="130">
        <f>SUM(D28/((C24+D24)/2))</f>
        <v>33.719519175729815</v>
      </c>
    </row>
    <row r="9" spans="1:4">
      <c r="A9" s="130" t="s">
        <v>162</v>
      </c>
      <c r="B9" s="130">
        <f>SUM(B31/B22)</f>
        <v>0.68351221361385561</v>
      </c>
      <c r="C9" s="130">
        <f>SUM(C31/C22)</f>
        <v>0.79483480524963934</v>
      </c>
      <c r="D9" s="130">
        <f>SUM(D31/D22)</f>
        <v>0.58271596932903202</v>
      </c>
    </row>
    <row r="11" spans="1:4">
      <c r="A11" s="130" t="s">
        <v>163</v>
      </c>
    </row>
    <row r="12" spans="1:4">
      <c r="A12" s="130" t="s">
        <v>164</v>
      </c>
      <c r="B12" s="130">
        <f>SUM(B32/B33)</f>
        <v>0.62013420950047338</v>
      </c>
      <c r="C12" s="130">
        <f>SUM(C32/C33)</f>
        <v>0.95132552863837316</v>
      </c>
      <c r="D12" s="130">
        <f>SUM(D32/D33)</f>
        <v>1.3242002955316448</v>
      </c>
    </row>
    <row r="14" spans="1:4">
      <c r="A14" s="130" t="s">
        <v>165</v>
      </c>
    </row>
    <row r="15" spans="1:4">
      <c r="A15" s="130" t="s">
        <v>166</v>
      </c>
      <c r="B15" s="130">
        <f>SUM(B30/B28)</f>
        <v>0.12885718369753604</v>
      </c>
      <c r="C15" s="130">
        <f>SUM(C30/C28)</f>
        <v>0.22323671595299258</v>
      </c>
      <c r="D15" s="130">
        <f>SUM(D30/D28)</f>
        <v>0.13577480515757151</v>
      </c>
    </row>
    <row r="16" spans="1:4">
      <c r="A16" s="130" t="s">
        <v>167</v>
      </c>
      <c r="C16" s="130">
        <f>SUM(C27/((C33+B33)/2))</f>
        <v>0.20161466175172629</v>
      </c>
      <c r="D16" s="130">
        <f>SUM(D27/((D33+C33)/2))</f>
        <v>0.18802563629656954</v>
      </c>
    </row>
    <row r="17" spans="1:4">
      <c r="A17" s="130" t="s">
        <v>168</v>
      </c>
      <c r="B17" s="130">
        <f>SUM(B28/B33)</f>
        <v>1.5583616416996156</v>
      </c>
      <c r="C17" s="130">
        <f>SUM(C28/C33)</f>
        <v>1.0233105926379757</v>
      </c>
      <c r="D17" s="130">
        <f>SUM(D28/D33)</f>
        <v>1.3792482673937023</v>
      </c>
    </row>
    <row r="19" spans="1:4">
      <c r="A19" s="129" t="s">
        <v>169</v>
      </c>
    </row>
    <row r="21" spans="1:4">
      <c r="A21" s="130" t="s">
        <v>170</v>
      </c>
      <c r="B21" s="130">
        <v>5283.4</v>
      </c>
      <c r="C21" s="130">
        <v>12494.2</v>
      </c>
      <c r="D21" s="130">
        <v>5653.9</v>
      </c>
    </row>
    <row r="22" spans="1:4">
      <c r="A22" s="130" t="s">
        <v>171</v>
      </c>
      <c r="B22" s="130">
        <v>4220.7</v>
      </c>
      <c r="C22" s="130">
        <v>5684.2</v>
      </c>
      <c r="D22" s="130">
        <v>6168.7</v>
      </c>
    </row>
    <row r="23" spans="1:4">
      <c r="A23" s="130" t="s">
        <v>172</v>
      </c>
      <c r="B23" s="130">
        <v>2462.3000000000002</v>
      </c>
      <c r="C23" s="130">
        <v>8756.2999999999993</v>
      </c>
      <c r="D23" s="130">
        <v>2686.6</v>
      </c>
    </row>
    <row r="24" spans="1:4">
      <c r="A24" s="130" t="s">
        <v>173</v>
      </c>
      <c r="B24" s="130">
        <v>870.4</v>
      </c>
      <c r="C24" s="130">
        <v>693.1</v>
      </c>
      <c r="D24" s="130">
        <v>879.2</v>
      </c>
    </row>
    <row r="25" spans="1:4">
      <c r="A25" s="130" t="s">
        <v>175</v>
      </c>
      <c r="B25" s="130">
        <v>238.6</v>
      </c>
      <c r="C25" s="130">
        <v>181.5</v>
      </c>
      <c r="D25" s="130">
        <v>70.5</v>
      </c>
    </row>
    <row r="26" spans="1:4">
      <c r="A26" s="130" t="s">
        <v>174</v>
      </c>
      <c r="B26" s="130">
        <v>1366</v>
      </c>
      <c r="C26" s="130">
        <v>1400.5</v>
      </c>
      <c r="D26" s="130">
        <v>1529.4</v>
      </c>
    </row>
    <row r="27" spans="1:4">
      <c r="A27" s="130" t="s">
        <v>176</v>
      </c>
      <c r="B27" s="130">
        <v>4134.7</v>
      </c>
      <c r="C27" s="130">
        <v>3883.3</v>
      </c>
      <c r="D27" s="130">
        <v>4077.9</v>
      </c>
    </row>
    <row r="28" spans="1:4">
      <c r="A28" s="130" t="s">
        <v>177</v>
      </c>
      <c r="B28" s="130">
        <v>22386.799999999999</v>
      </c>
      <c r="C28" s="130">
        <v>24719.5</v>
      </c>
      <c r="D28" s="130">
        <v>26508.6</v>
      </c>
    </row>
    <row r="29" spans="1:4">
      <c r="A29" s="130" t="s">
        <v>178</v>
      </c>
      <c r="B29" s="130">
        <v>7068.8</v>
      </c>
      <c r="C29" s="130">
        <v>7930.7</v>
      </c>
      <c r="D29" s="130">
        <v>8526.9</v>
      </c>
    </row>
    <row r="30" spans="1:4">
      <c r="A30" s="130" t="s">
        <v>179</v>
      </c>
      <c r="B30" s="130">
        <v>2884.7</v>
      </c>
      <c r="C30" s="130">
        <v>5518.3</v>
      </c>
      <c r="D30" s="130">
        <v>3599.2</v>
      </c>
    </row>
    <row r="31" spans="1:4">
      <c r="A31" s="130" t="s">
        <v>180</v>
      </c>
      <c r="B31" s="130">
        <v>2884.9</v>
      </c>
      <c r="C31" s="130">
        <v>4518</v>
      </c>
      <c r="D31" s="130">
        <v>3594.6</v>
      </c>
    </row>
    <row r="32" spans="1:4">
      <c r="A32" s="130" t="s">
        <v>181</v>
      </c>
      <c r="B32" s="130">
        <v>8908.6</v>
      </c>
      <c r="C32" s="130">
        <v>22980.6</v>
      </c>
      <c r="D32" s="130">
        <v>25450.6</v>
      </c>
    </row>
    <row r="33" spans="1:4">
      <c r="A33" s="130" t="s">
        <v>182</v>
      </c>
      <c r="B33" s="130">
        <v>14365.6</v>
      </c>
      <c r="C33" s="130">
        <v>24156.400000000001</v>
      </c>
      <c r="D33" s="130">
        <v>19219.599999999999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6"/>
  <sheetViews>
    <sheetView tabSelected="1" topLeftCell="A4" workbookViewId="0">
      <selection activeCell="B7" sqref="B7"/>
    </sheetView>
  </sheetViews>
  <sheetFormatPr defaultRowHeight="12.75"/>
  <cols>
    <col min="1" max="1" width="37.1640625" customWidth="1"/>
  </cols>
  <sheetData>
    <row r="1" spans="1:4" ht="15.75">
      <c r="A1" s="129" t="s">
        <v>157</v>
      </c>
      <c r="B1" s="130">
        <v>2017</v>
      </c>
      <c r="C1" s="130">
        <v>2018</v>
      </c>
      <c r="D1" s="130">
        <v>2019</v>
      </c>
    </row>
    <row r="2" spans="1:4" ht="15.75">
      <c r="A2" s="130"/>
      <c r="B2" s="130"/>
      <c r="C2" s="130"/>
      <c r="D2" s="130"/>
    </row>
    <row r="3" spans="1:4" ht="15.75">
      <c r="A3" s="130" t="s">
        <v>156</v>
      </c>
      <c r="C3" s="130"/>
      <c r="D3" s="130"/>
    </row>
    <row r="4" spans="1:4" ht="15.75">
      <c r="A4" s="130" t="s">
        <v>158</v>
      </c>
      <c r="B4" s="130">
        <v>1.2518</v>
      </c>
      <c r="C4" s="130">
        <v>2.1981000000000002</v>
      </c>
      <c r="D4" s="130">
        <v>0.91649999999999998</v>
      </c>
    </row>
    <row r="5" spans="1:4" ht="15.75">
      <c r="A5" s="130" t="s">
        <v>159</v>
      </c>
      <c r="B5" s="130">
        <v>0.84609999999999996</v>
      </c>
      <c r="C5" s="130">
        <v>1.6942999999999999</v>
      </c>
      <c r="D5" s="130">
        <v>0.58950000000000002</v>
      </c>
    </row>
    <row r="6" spans="1:4" ht="15.75">
      <c r="A6" s="130" t="s">
        <v>160</v>
      </c>
      <c r="B6" s="130"/>
      <c r="C6" s="130">
        <v>5.7333999999999996</v>
      </c>
      <c r="D6" s="130">
        <v>5.8205999999999998</v>
      </c>
    </row>
    <row r="7" spans="1:4" ht="15.75">
      <c r="A7" s="130" t="s">
        <v>161</v>
      </c>
      <c r="B7" s="130"/>
      <c r="C7" s="130">
        <v>31.620999999999999</v>
      </c>
      <c r="D7" s="130">
        <v>33.72</v>
      </c>
    </row>
    <row r="8" spans="1:4" ht="15.75">
      <c r="A8" s="130" t="s">
        <v>162</v>
      </c>
      <c r="B8" s="130">
        <v>0.6835</v>
      </c>
      <c r="C8" s="130">
        <v>0.79479999999999995</v>
      </c>
      <c r="D8" s="130">
        <v>0.5827</v>
      </c>
    </row>
    <row r="9" spans="1:4" ht="15.75">
      <c r="A9" s="130"/>
      <c r="B9" s="130"/>
      <c r="C9" s="130"/>
      <c r="D9" s="130"/>
    </row>
    <row r="10" spans="1:4" ht="15.75">
      <c r="A10" s="130" t="s">
        <v>163</v>
      </c>
      <c r="B10" s="130"/>
      <c r="C10" s="130"/>
      <c r="D10" s="130"/>
    </row>
    <row r="11" spans="1:4" ht="15.75">
      <c r="A11" s="130" t="s">
        <v>164</v>
      </c>
      <c r="B11" s="130">
        <v>0.62009999999999998</v>
      </c>
      <c r="C11" s="130">
        <v>0.95130000000000003</v>
      </c>
      <c r="D11" s="130">
        <v>1.3242</v>
      </c>
    </row>
    <row r="12" spans="1:4" ht="15.75">
      <c r="A12" s="130"/>
      <c r="B12" s="130"/>
      <c r="C12" s="130"/>
      <c r="D12" s="130"/>
    </row>
    <row r="13" spans="1:4" ht="15.75">
      <c r="A13" s="130" t="s">
        <v>165</v>
      </c>
      <c r="B13" s="130"/>
      <c r="C13" s="130"/>
      <c r="D13" s="130"/>
    </row>
    <row r="14" spans="1:4" ht="15.75">
      <c r="A14" s="130" t="s">
        <v>166</v>
      </c>
      <c r="B14" s="130">
        <v>0.12889999999999999</v>
      </c>
      <c r="C14" s="130">
        <v>0.22320000000000001</v>
      </c>
      <c r="D14" s="130">
        <v>0.1358</v>
      </c>
    </row>
    <row r="15" spans="1:4" ht="15.75">
      <c r="A15" s="130" t="s">
        <v>167</v>
      </c>
      <c r="B15" s="130"/>
      <c r="C15" s="130">
        <v>0.2016</v>
      </c>
      <c r="D15" s="130">
        <v>0.188</v>
      </c>
    </row>
    <row r="16" spans="1:4" ht="15.75">
      <c r="A16" s="130" t="s">
        <v>168</v>
      </c>
      <c r="B16" s="130">
        <v>1.5584</v>
      </c>
      <c r="C16" s="130">
        <v>1.0233000000000001</v>
      </c>
      <c r="D16" s="130">
        <v>1.3792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B23" sqref="B23"/>
    </sheetView>
  </sheetViews>
  <sheetFormatPr defaultRowHeight="12.75"/>
  <cols>
    <col min="1" max="1" width="10.5" customWidth="1"/>
    <col min="2" max="2" width="53.5" customWidth="1"/>
    <col min="3" max="3" width="1.1640625" customWidth="1"/>
    <col min="4" max="4" width="14" customWidth="1"/>
    <col min="5" max="5" width="1.1640625" customWidth="1"/>
    <col min="6" max="6" width="2.1640625" customWidth="1"/>
    <col min="7" max="7" width="17.33203125" customWidth="1"/>
    <col min="8" max="8" width="1.1640625" customWidth="1"/>
    <col min="9" max="9" width="18.6640625" customWidth="1"/>
    <col min="10" max="10" width="9.33203125" customWidth="1"/>
  </cols>
  <sheetData>
    <row r="1" spans="1:10" ht="79.5" customHeight="1">
      <c r="A1" s="128" t="s">
        <v>110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0" ht="14.25" customHeight="1">
      <c r="A2" s="4" t="s">
        <v>111</v>
      </c>
      <c r="B2" s="8" t="s">
        <v>112</v>
      </c>
      <c r="C2" s="127">
        <v>50</v>
      </c>
      <c r="D2" s="127"/>
      <c r="E2" s="127"/>
      <c r="F2" s="127"/>
      <c r="G2" s="127"/>
      <c r="H2" s="127"/>
      <c r="I2" s="127"/>
      <c r="J2" s="31"/>
    </row>
    <row r="3" spans="1:10" ht="15" customHeight="1">
      <c r="A3" s="4" t="s">
        <v>113</v>
      </c>
      <c r="B3" s="8" t="s">
        <v>114</v>
      </c>
      <c r="C3" s="127">
        <v>60</v>
      </c>
      <c r="D3" s="127"/>
      <c r="E3" s="127"/>
      <c r="F3" s="127"/>
      <c r="G3" s="127"/>
      <c r="H3" s="127"/>
      <c r="I3" s="127"/>
      <c r="J3" s="31"/>
    </row>
    <row r="4" spans="1:10" ht="15" customHeight="1">
      <c r="A4" s="4" t="s">
        <v>115</v>
      </c>
      <c r="B4" s="8" t="s">
        <v>116</v>
      </c>
      <c r="C4" s="127">
        <v>62</v>
      </c>
      <c r="D4" s="127"/>
      <c r="E4" s="127"/>
      <c r="F4" s="127"/>
      <c r="G4" s="127"/>
      <c r="H4" s="127"/>
      <c r="I4" s="127"/>
      <c r="J4" s="31"/>
    </row>
    <row r="5" spans="1:10" ht="15" customHeight="1">
      <c r="A5" s="4" t="s">
        <v>117</v>
      </c>
      <c r="B5" s="8" t="s">
        <v>118</v>
      </c>
      <c r="C5" s="127">
        <v>66</v>
      </c>
      <c r="D5" s="127"/>
      <c r="E5" s="127"/>
      <c r="F5" s="127"/>
      <c r="G5" s="127"/>
      <c r="H5" s="127"/>
      <c r="I5" s="127"/>
      <c r="J5" s="31"/>
    </row>
    <row r="6" spans="1:10" ht="15" customHeight="1">
      <c r="A6" s="4" t="s">
        <v>119</v>
      </c>
      <c r="B6" s="8" t="s">
        <v>46</v>
      </c>
      <c r="C6" s="127">
        <v>68</v>
      </c>
      <c r="D6" s="127"/>
      <c r="E6" s="127"/>
      <c r="F6" s="127"/>
      <c r="G6" s="127"/>
      <c r="H6" s="127"/>
      <c r="I6" s="127"/>
      <c r="J6" s="31"/>
    </row>
    <row r="7" spans="1:10" ht="15" customHeight="1">
      <c r="A7" s="4" t="s">
        <v>120</v>
      </c>
      <c r="B7" s="8" t="s">
        <v>121</v>
      </c>
      <c r="C7" s="127">
        <v>68</v>
      </c>
      <c r="D7" s="127"/>
      <c r="E7" s="127"/>
      <c r="F7" s="127"/>
      <c r="G7" s="127"/>
      <c r="H7" s="127"/>
      <c r="I7" s="127"/>
      <c r="J7" s="31"/>
    </row>
    <row r="8" spans="1:10" ht="15" customHeight="1">
      <c r="A8" s="4" t="s">
        <v>122</v>
      </c>
      <c r="B8" s="8" t="s">
        <v>123</v>
      </c>
      <c r="C8" s="127">
        <v>69</v>
      </c>
      <c r="D8" s="127"/>
      <c r="E8" s="127"/>
      <c r="F8" s="127"/>
      <c r="G8" s="127"/>
      <c r="H8" s="127"/>
      <c r="I8" s="127"/>
      <c r="J8" s="31"/>
    </row>
    <row r="9" spans="1:10" ht="15" customHeight="1">
      <c r="A9" s="4" t="s">
        <v>124</v>
      </c>
      <c r="B9" s="8" t="s">
        <v>125</v>
      </c>
      <c r="C9" s="127">
        <v>70</v>
      </c>
      <c r="D9" s="127"/>
      <c r="E9" s="127"/>
      <c r="F9" s="127"/>
      <c r="G9" s="127"/>
      <c r="H9" s="127"/>
      <c r="I9" s="127"/>
      <c r="J9" s="31"/>
    </row>
    <row r="10" spans="1:10" ht="15" customHeight="1">
      <c r="A10" s="4" t="s">
        <v>126</v>
      </c>
      <c r="B10" s="8" t="s">
        <v>127</v>
      </c>
      <c r="C10" s="127">
        <v>71</v>
      </c>
      <c r="D10" s="127"/>
      <c r="E10" s="127"/>
      <c r="F10" s="127"/>
      <c r="G10" s="127"/>
      <c r="H10" s="127"/>
      <c r="I10" s="127"/>
      <c r="J10" s="31"/>
    </row>
    <row r="11" spans="1:10" ht="15" customHeight="1">
      <c r="A11" s="4" t="s">
        <v>128</v>
      </c>
      <c r="B11" s="8" t="s">
        <v>129</v>
      </c>
      <c r="C11" s="127">
        <v>73</v>
      </c>
      <c r="D11" s="127"/>
      <c r="E11" s="127"/>
      <c r="F11" s="127"/>
      <c r="G11" s="127"/>
      <c r="H11" s="127"/>
      <c r="I11" s="127"/>
      <c r="J11" s="31"/>
    </row>
    <row r="12" spans="1:10" ht="15" customHeight="1">
      <c r="A12" s="4" t="s">
        <v>130</v>
      </c>
      <c r="B12" s="8" t="s">
        <v>131</v>
      </c>
      <c r="C12" s="127">
        <v>73</v>
      </c>
      <c r="D12" s="127"/>
      <c r="E12" s="127"/>
      <c r="F12" s="127"/>
      <c r="G12" s="127"/>
      <c r="H12" s="127"/>
      <c r="I12" s="127"/>
      <c r="J12" s="31"/>
    </row>
    <row r="13" spans="1:10" ht="15" customHeight="1">
      <c r="A13" s="4" t="s">
        <v>132</v>
      </c>
      <c r="B13" s="8" t="s">
        <v>133</v>
      </c>
      <c r="C13" s="127">
        <v>75</v>
      </c>
      <c r="D13" s="127"/>
      <c r="E13" s="127"/>
      <c r="F13" s="127"/>
      <c r="G13" s="127"/>
      <c r="H13" s="127"/>
      <c r="I13" s="127"/>
      <c r="J13" s="31"/>
    </row>
    <row r="14" spans="1:10" ht="15" customHeight="1">
      <c r="A14" s="4" t="s">
        <v>134</v>
      </c>
      <c r="B14" s="8" t="s">
        <v>135</v>
      </c>
      <c r="C14" s="127">
        <v>77</v>
      </c>
      <c r="D14" s="127"/>
      <c r="E14" s="127"/>
      <c r="F14" s="127"/>
      <c r="G14" s="127"/>
      <c r="H14" s="127"/>
      <c r="I14" s="127"/>
      <c r="J14" s="31"/>
    </row>
    <row r="15" spans="1:10" ht="15" customHeight="1">
      <c r="A15" s="4" t="s">
        <v>136</v>
      </c>
      <c r="B15" s="8" t="s">
        <v>137</v>
      </c>
      <c r="C15" s="127">
        <v>80</v>
      </c>
      <c r="D15" s="127"/>
      <c r="E15" s="127"/>
      <c r="F15" s="127"/>
      <c r="G15" s="127"/>
      <c r="H15" s="127"/>
      <c r="I15" s="127"/>
      <c r="J15" s="31"/>
    </row>
    <row r="16" spans="1:10" ht="15" customHeight="1">
      <c r="A16" s="4" t="s">
        <v>138</v>
      </c>
      <c r="B16" s="8" t="s">
        <v>139</v>
      </c>
      <c r="C16" s="127">
        <v>80</v>
      </c>
      <c r="D16" s="127"/>
      <c r="E16" s="127"/>
      <c r="F16" s="127"/>
      <c r="G16" s="127"/>
      <c r="H16" s="127"/>
      <c r="I16" s="127"/>
      <c r="J16" s="31"/>
    </row>
    <row r="17" spans="1:10" ht="15" customHeight="1">
      <c r="A17" s="4" t="s">
        <v>140</v>
      </c>
      <c r="B17" s="8" t="s">
        <v>141</v>
      </c>
      <c r="C17" s="127">
        <v>81</v>
      </c>
      <c r="D17" s="127"/>
      <c r="E17" s="127"/>
      <c r="F17" s="127"/>
      <c r="G17" s="127"/>
      <c r="H17" s="127"/>
      <c r="I17" s="127"/>
      <c r="J17" s="31"/>
    </row>
    <row r="18" spans="1:10" ht="14.25" customHeight="1">
      <c r="A18" s="4" t="s">
        <v>142</v>
      </c>
      <c r="B18" s="8" t="s">
        <v>143</v>
      </c>
      <c r="C18" s="127">
        <v>83</v>
      </c>
      <c r="D18" s="127"/>
      <c r="E18" s="127"/>
      <c r="F18" s="127"/>
      <c r="G18" s="127"/>
      <c r="H18" s="127"/>
      <c r="I18" s="127"/>
      <c r="J18" s="31"/>
    </row>
  </sheetData>
  <mergeCells count="18">
    <mergeCell ref="A1:J1"/>
    <mergeCell ref="C2:I2"/>
    <mergeCell ref="C3:I3"/>
    <mergeCell ref="C4:I4"/>
    <mergeCell ref="C5:I5"/>
    <mergeCell ref="C16:I16"/>
    <mergeCell ref="C17:I17"/>
    <mergeCell ref="C18:I18"/>
    <mergeCell ref="C6:I6"/>
    <mergeCell ref="C7:I7"/>
    <mergeCell ref="C8:I8"/>
    <mergeCell ref="C9:I9"/>
    <mergeCell ref="C10:I10"/>
    <mergeCell ref="C11:I11"/>
    <mergeCell ref="C12:I12"/>
    <mergeCell ref="C15:I15"/>
    <mergeCell ref="C13:I13"/>
    <mergeCell ref="C14:I1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Income Statement</vt:lpstr>
      <vt:lpstr>Balance Sheet</vt:lpstr>
      <vt:lpstr>Cash Flows</vt:lpstr>
      <vt:lpstr>Ratios</vt:lpstr>
      <vt:lpstr>Graphs &amp; Charts</vt:lpstr>
      <vt:lpstr>Index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2020-09-29T02:58:23Z</dcterms:created>
  <dcterms:modified xsi:type="dcterms:W3CDTF">2020-09-30T17:06:18Z</dcterms:modified>
</cp:coreProperties>
</file>